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210" windowHeight="8655" firstSheet="6" activeTab="11"/>
  </bookViews>
  <sheets>
    <sheet name="Stronger &amp; More Incl. Com" sheetId="1" r:id="rId1"/>
    <sheet name="Imp Environ, Econ &amp; Quality " sheetId="2" r:id="rId2"/>
    <sheet name="Tackle Climate Change" sheetId="3" r:id="rId3"/>
    <sheet name="Arts &amp; Twinning" sheetId="4" r:id="rId4"/>
    <sheet name="Homelessness" sheetId="5" r:id="rId5"/>
    <sheet name="Community Safety" sheetId="6" r:id="rId6"/>
    <sheet name="CVO Infrastructure" sheetId="7" r:id="rId7"/>
    <sheet name="Specialist Play" sheetId="8" r:id="rId8"/>
    <sheet name="Advice" sheetId="9" r:id="rId9"/>
    <sheet name="money management" sheetId="10" r:id="rId10"/>
    <sheet name="Small Grants" sheetId="11" r:id="rId11"/>
    <sheet name="Art Dev grants" sheetId="12" r:id="rId12"/>
  </sheets>
  <definedNames>
    <definedName name="_xlnm.Print_Titles" localSheetId="8">'Advice'!$5:$5</definedName>
    <definedName name="_xlnm.Print_Titles" localSheetId="11">'Art Dev grants'!$4:$4</definedName>
    <definedName name="_xlnm.Print_Titles" localSheetId="3">'Arts &amp; Twinning'!$5:$5</definedName>
    <definedName name="_xlnm.Print_Titles" localSheetId="6">'CVO Infrastructure'!$2:$4</definedName>
    <definedName name="_xlnm.Print_Titles" localSheetId="4">'Homelessness'!$6:$6</definedName>
    <definedName name="_xlnm.Print_Titles" localSheetId="1">'Imp Environ, Econ &amp; Quality '!$7:$7</definedName>
    <definedName name="_xlnm.Print_Titles" localSheetId="10">'Small Grants'!$6:$6</definedName>
    <definedName name="_xlnm.Print_Titles" localSheetId="7">'Specialist Play'!$2:$4</definedName>
  </definedNames>
  <calcPr fullCalcOnLoad="1"/>
</workbook>
</file>

<file path=xl/comments9.xml><?xml version="1.0" encoding="utf-8"?>
<comments xmlns="http://schemas.openxmlformats.org/spreadsheetml/2006/main">
  <authors>
    <author>Fiona van Galen</author>
  </authors>
  <commentList>
    <comment ref="G5" authorId="0">
      <text>
        <r>
          <rPr>
            <b/>
            <sz val="8"/>
            <rFont val="Tahoma"/>
            <family val="0"/>
          </rPr>
          <t>Fiona van Galen:</t>
        </r>
        <r>
          <rPr>
            <sz val="8"/>
            <rFont val="Tahoma"/>
            <family val="0"/>
          </rPr>
          <t xml:space="preserve">
Provides support for patients leaving hospital who need help finding a care home and who are privately funded</t>
        </r>
      </text>
    </comment>
    <comment ref="H5" authorId="0">
      <text>
        <r>
          <rPr>
            <b/>
            <sz val="8"/>
            <rFont val="Tahoma"/>
            <family val="0"/>
          </rPr>
          <t>Fiona van Galen:</t>
        </r>
        <r>
          <rPr>
            <sz val="8"/>
            <rFont val="Tahoma"/>
            <family val="0"/>
          </rPr>
          <t xml:space="preserve">
Provides advocacy and support with appeals on continuing care decisions   </t>
        </r>
      </text>
    </comment>
  </commentList>
</comments>
</file>

<file path=xl/sharedStrings.xml><?xml version="1.0" encoding="utf-8"?>
<sst xmlns="http://schemas.openxmlformats.org/spreadsheetml/2006/main" count="653" uniqueCount="533">
  <si>
    <t>A voluntary organisation that carries out practical conservation work to conserve the local wildlife and landscape</t>
  </si>
  <si>
    <t>A thriving club that has been in going for 11 years, with over 80 members. Funding awarded to subsidise speakers fees and social activities</t>
  </si>
  <si>
    <t>Funding awarded to contribute towards the Headington community festival</t>
  </si>
  <si>
    <t>3,000 households</t>
  </si>
  <si>
    <t>The funding helped them install storage racking and complete work on light and heating their warehouse.</t>
  </si>
  <si>
    <t>Funding awarded to purchase high visability vests for people to wear while taking part in the annual 2010 Oxclean event</t>
  </si>
  <si>
    <t>118 community groups &amp; 35 schools helped out with the 2010 annual Oxclean event.  They collected 502 red sacks, 464 clear bags and 347 bulky items.</t>
  </si>
  <si>
    <t>books regularly used by families and children. Positive feed back from parents and comments that some are sitting down with their children to read.</t>
  </si>
  <si>
    <t>Funding awarded to contribute towards a high quality leaflet that informs people of 1000 years of Jewish history in Oxford.</t>
  </si>
  <si>
    <t>2,500 quality leaflets printed and distributed through the Museum of Oxford, Oxford tourist information centre, David Slager Jewish Student centre, the publication was the subject of a 30 minute BBC radio Oxford show.</t>
  </si>
  <si>
    <t xml:space="preserve">7 community groups registered and are regular users of this community bus of which 4 are Cutteslowe groups  </t>
  </si>
  <si>
    <t>Funding awarded to contribute towards the book box scheme. Book boxes contain books and word games suitable for the age and ability of the children the volunteers are working with</t>
  </si>
  <si>
    <t>3 new plots created at Twenty Pound Meadow and 3 at Botley Meadow.</t>
  </si>
  <si>
    <t>May edition of Rose Hill News printed and distributed to local households, Funding has now been secured for 5 years from the Big Lottery Fund</t>
  </si>
  <si>
    <t xml:space="preserve">3 events held each with a fitness theme, 1st event was dance, 2nd event family yoga &amp; the 3rd event was an outdoor activity day at the Riverside centre. Feedback from those attending was positive and a commitment to continue with these activites. </t>
  </si>
  <si>
    <t>South Oxford Community Event - Fit for Fun</t>
  </si>
  <si>
    <t>Funding awarded to contribute towards the setting up and running costs of this group.</t>
  </si>
  <si>
    <t>A new group that has 10 steering group members and regular meetings planned to disseminate new legislation that may effect or benefit older people.</t>
  </si>
  <si>
    <t xml:space="preserve">Funding awarded to contribute towards a talk on the history of sound art and experience over and underwater sound and light at Temple Cowley pool. </t>
  </si>
  <si>
    <t>Funding awarded for a project that will occupy an empty shop for a couple of days and encourage participants to imagine their lost journeys.</t>
  </si>
  <si>
    <t>Funding awarded to contribute towards an exhibition at the John Radcliffe Hospital</t>
  </si>
  <si>
    <t>An exhibition of photographic prints held - general feedback from patients and the public was positive.</t>
  </si>
  <si>
    <t>Funding awarded to contribute towards the costs of documenting the 100th anniversay of the Jeune Street Picture Palace.</t>
  </si>
  <si>
    <t>A documentary was succesfully completed and screenings were well attended</t>
  </si>
  <si>
    <t xml:space="preserve">The aim of the project was to open up spaces for young artists, musicians and young creative people aged 16-25 to showcase their work. Unused shops across the city were opened up and the public were invited to see the art, music, poetry, wall art, photography.  Some of the artists involved with this project have gone on to develop an independent record label based in Oxford. </t>
  </si>
  <si>
    <t>funding awarded to enable artist to exhibit in the Link Gallery at the John Radcliffe Hospital</t>
  </si>
  <si>
    <t>funding awarded towards a 5 day course looking at the history of tap and explore the creative process</t>
  </si>
  <si>
    <t>Oxford Contemporary Music (OCM)</t>
  </si>
  <si>
    <t>Oxford Film &amp; Video Makers ()FVM)</t>
  </si>
  <si>
    <t xml:space="preserve">Making film and digital media more accessible to all, particularly those from deprived and disadvantaged communities. OFVM also run Location Oxfordshire to encoruage and manage fliming in Oxford. </t>
  </si>
  <si>
    <t xml:space="preserve">In 2010/11, a total of 518 performance/events were programmed by Oxford Playhouse for Main stage, Playhouse Plays Out and our Burton Taylor Studio programme.  We have maintained the mix of subsidised, commercial, international, and non-professional work, including partnerships with touring companies, alongside producing and touring work. OP's Community Engagement Officer has worked with a range of organisations that work with these communities this year including Youth Development Project, Refugee Resource, Asylum Welcome, Black History Month, Vincent Fund, Positive Futures, The Big Issue, Leys Kiddies Club, Age Concern,  Archway Foundation, Oxfordshire MIND, SeeSaw, Donnington Doorstep, Oxfordshire Cross Roads Care. 67% of our tickets were either free for disadvantaged or targeted people, or discounted for those eligible. Over 106,000 tickets have been given away free this year.
</t>
  </si>
  <si>
    <t>Oxford Playhouse (OP)</t>
  </si>
  <si>
    <t>Oxfordshire Visual Arts Development Agency (OVADA)</t>
  </si>
  <si>
    <t>1. NUMBER OF CLIENTS :</t>
  </si>
  <si>
    <r>
      <t>NEW</t>
    </r>
    <r>
      <rPr>
        <b/>
        <sz val="10"/>
        <rFont val="Arial"/>
        <family val="2"/>
      </rPr>
      <t>:</t>
    </r>
    <r>
      <rPr>
        <sz val="10"/>
        <rFont val="Arial"/>
        <family val="2"/>
      </rPr>
      <t xml:space="preserve"> Number of new individual clients put on database during the monitoring period, that have not had a formal contact with the centre for 2 years or more. Individuals must only be </t>
    </r>
    <r>
      <rPr>
        <b/>
        <sz val="10"/>
        <rFont val="Arial"/>
        <family val="2"/>
      </rPr>
      <t>counted once</t>
    </r>
    <r>
      <rPr>
        <sz val="10"/>
        <rFont val="Arial"/>
        <family val="2"/>
      </rPr>
      <t xml:space="preserve"> in a period and should </t>
    </r>
    <r>
      <rPr>
        <b/>
        <sz val="10"/>
        <rFont val="Arial"/>
        <family val="2"/>
      </rPr>
      <t>not</t>
    </r>
    <r>
      <rPr>
        <sz val="10"/>
        <rFont val="Arial"/>
        <family val="2"/>
      </rPr>
      <t xml:space="preserve"> be counted again as new clients in</t>
    </r>
  </si>
  <si>
    <r>
      <t>ON GOING</t>
    </r>
    <r>
      <rPr>
        <b/>
        <sz val="10"/>
        <rFont val="Arial"/>
        <family val="2"/>
      </rPr>
      <t>:</t>
    </r>
    <r>
      <rPr>
        <sz val="10"/>
        <rFont val="Arial"/>
        <family val="2"/>
      </rPr>
      <t xml:space="preserve"> During monitoring period show here the total number of clients not classified as new.  Individuals should only be counted once in a period and should not be counted again as on going in the next period.</t>
    </r>
  </si>
  <si>
    <r>
      <t>TOTAL NUMBER OF ACTUAL CONTACTS</t>
    </r>
    <r>
      <rPr>
        <sz val="10"/>
        <rFont val="Arial"/>
        <family val="2"/>
      </rPr>
      <t>: This is the number of ALL visits, issues, telephone calls, court representations, outreach etc. Count contacts rather than clients (so same client counted each time contact is made).</t>
    </r>
  </si>
  <si>
    <t>2. SOURCE OF REFERRAL:</t>
  </si>
  <si>
    <t>Where known and applicable give number from each source - individuals must only be counted once.</t>
  </si>
  <si>
    <t xml:space="preserve">3. GENDER: </t>
  </si>
  <si>
    <t>Give number for each sex.  Individuals must only be counted once.</t>
  </si>
  <si>
    <t>4. AGE:</t>
  </si>
  <si>
    <t>Please give number for each age group as listed above - this breakdown is the most useful to the City Council and County Council. Individuals must only be counted once.</t>
  </si>
  <si>
    <t>5. DISABILITY OR LIFE-LIMITING LONG TERM ILLNESS:</t>
  </si>
  <si>
    <t>Where known please give number. Individuals must only be counted once</t>
  </si>
  <si>
    <t>6. ETHNICITY:</t>
  </si>
  <si>
    <t>16 consultations helds with C&amp;YP</t>
  </si>
  <si>
    <t>All trained in safeguarding, 3 trained in first aid</t>
  </si>
  <si>
    <t>In addition to the holiday playschemes an open day was held with a barbecue, puppet, art and dance workshops with musical entertainment. There is climbing equipment, a zip wire, football goals, swings and a basketball hoop on hard standing.  Also available is a quite corner with cushions, books, a variety of art materials &amp; table tennis..</t>
  </si>
  <si>
    <t>Organisations / project</t>
  </si>
  <si>
    <t xml:space="preserve">The grant from Oxford City Council allowed the Dovecote to to continue to provide low cost, good quality, safe &amp; secure out of school facilities in Blackbird Leys. Last year these facilities were graded as outstanding by OFSTED. The only playscheme in Oxfordshire to achieve this standard. Six out of the eight paid staff during the summer were local residents.  Three out of four afterschool staff are local residents who are provided with on going training to support their work &amp; professional development. </t>
  </si>
  <si>
    <t xml:space="preserve"> </t>
  </si>
  <si>
    <t>National Statistics Classification - please give number for each group - individuals must only be counted once.</t>
  </si>
  <si>
    <t>7. ACCOMMODATION:</t>
  </si>
  <si>
    <t>Please give number for each, if known</t>
  </si>
  <si>
    <t>8. POST CODE AREA (first 3 or 4 figures only):</t>
  </si>
  <si>
    <t xml:space="preserve">Please give number for each applicable post code </t>
  </si>
  <si>
    <t>9. TYPE OF VISIT:</t>
  </si>
  <si>
    <t>State venue and give number of individual clients seen at each venue - do no count individuals more than once.</t>
  </si>
  <si>
    <t>10. CONTACT TYPE:</t>
  </si>
  <si>
    <t>Do not count individuals in both categories - if client has received both brief interventions and casework, count as a casework client.</t>
  </si>
  <si>
    <r>
      <t>Brief intervention (up to 20 minutes)</t>
    </r>
    <r>
      <rPr>
        <sz val="10"/>
        <rFont val="Arial"/>
        <family val="2"/>
      </rPr>
      <t xml:space="preserve"> - during monitoring period give number of clients receiving telephone advice/email advice/brief face to face advice by advisor or receptionist/signposting/distribution of leaflets.</t>
    </r>
  </si>
  <si>
    <r>
      <t>Community</t>
    </r>
    <r>
      <rPr>
        <sz val="8"/>
        <rFont val="Arial"/>
        <family val="2"/>
      </rPr>
      <t xml:space="preserve">
The Gallery continued its programme of engagement with the Rose Hill community: Art in Rose Hill, including two exhibitions in the Gallery, Maria Pask: Déjà vu, and Jon Lockhart: Manual Labour; an ongoing artist in residence programme with Brook and Black; family days and book launches. 
</t>
    </r>
    <r>
      <rPr>
        <b/>
        <sz val="8"/>
        <rFont val="Arial"/>
        <family val="2"/>
      </rPr>
      <t>Education</t>
    </r>
    <r>
      <rPr>
        <sz val="8"/>
        <rFont val="Arial"/>
        <family val="2"/>
      </rPr>
      <t xml:space="preserve">
The Gallery hosted several education open evenings; weekly life drawing classes; regular exhibition talks and tours for students and groups; an Artist Teacher Scheme with Oxford Brookes University; an exhibition of work by Ruskin School students; and several residency programmes. 
For families, the Gallery hosted twice weekly art trolleys offering free art activities; children’s discos; family days; and workshops including a Big Draw event. 
The gallery also hosted thirteen work placements and internships, and hosts an Inspire Fellow in partnership with  Royal College of Arts (RCA). 
</t>
    </r>
  </si>
  <si>
    <r>
      <t>Projects include:</t>
    </r>
    <r>
      <rPr>
        <sz val="8"/>
        <rFont val="Arial"/>
        <family val="2"/>
      </rPr>
      <t xml:space="preserve">
</t>
    </r>
    <r>
      <rPr>
        <b/>
        <sz val="8"/>
        <rFont val="Arial"/>
        <family val="2"/>
      </rPr>
      <t>Flash Frame.</t>
    </r>
    <r>
      <rPr>
        <sz val="8"/>
        <rFont val="Arial"/>
        <family val="2"/>
      </rPr>
      <t xml:space="preserve"> Digital artists with learning disabilities..  The completion of a 2 year artist development programme with 8 digital artists with learning difficulties
</t>
    </r>
    <r>
      <rPr>
        <b/>
        <sz val="8"/>
        <rFont val="Arial"/>
        <family val="2"/>
      </rPr>
      <t xml:space="preserve">First Light </t>
    </r>
    <r>
      <rPr>
        <sz val="8"/>
        <rFont val="Arial"/>
        <family val="2"/>
      </rPr>
      <t>project working with 60 young people around Oxfordshire delivering film and digital media training and production support. In partnership with Multi Arts Programme (MAP)
'</t>
    </r>
    <r>
      <rPr>
        <b/>
        <sz val="8"/>
        <rFont val="Arial"/>
        <family val="2"/>
      </rPr>
      <t>Reel' Women.</t>
    </r>
    <r>
      <rPr>
        <sz val="8"/>
        <rFont val="Arial"/>
        <family val="2"/>
      </rPr>
      <t xml:space="preserve"> An intensive production course for 8 women on benefit
</t>
    </r>
    <r>
      <rPr>
        <b/>
        <sz val="8"/>
        <rFont val="Arial"/>
        <family val="2"/>
      </rPr>
      <t>Shooting Video Intensive.</t>
    </r>
    <r>
      <rPr>
        <sz val="8"/>
        <rFont val="Arial"/>
        <family val="2"/>
      </rPr>
      <t xml:space="preserve"> A tailored introductory course for 6 people from Oxford on benefit.
</t>
    </r>
    <r>
      <rPr>
        <b/>
        <sz val="8"/>
        <rFont val="Arial"/>
        <family val="2"/>
      </rPr>
      <t>Media Training Workshops.</t>
    </r>
    <r>
      <rPr>
        <sz val="8"/>
        <rFont val="Arial"/>
        <family val="2"/>
      </rPr>
      <t xml:space="preserve"> 14 people on benefit (web design and desk top publishing). In partnership with Oxford Institute of Music and Brookes University
</t>
    </r>
  </si>
  <si>
    <t>Oxfordshire Theatre Company</t>
  </si>
  <si>
    <r>
      <t>Productions aimed at specifically targeted audiences from socially excluded groups included:</t>
    </r>
    <r>
      <rPr>
        <sz val="8"/>
        <rFont val="Arial"/>
        <family val="2"/>
      </rPr>
      <t xml:space="preserve">
Handful of Henna (Apr 10) - a co-production with Manchester based theatre company Rasa, for audiences age 7+. Inspired by real stories from Muslim women growing up around the world and now living in the UK, with an all-Asian cast it played to a packed house and much acclaim at the Asian Cultural Centre. 
Vertigo (Sept-Nov 10) - a thriller and love story made famous by Alfred Hitchcock was performed at West Oxford Community Centre and Tingewick Hall (JR Hospital). The latter was a new venue for the company, supported by the hospitals Culture Club and resulted in discussions with the children’s hospital about future outreach work.  
Alice in Wonderland (Nov-Feb 11) – Alice was produced in association with Pegasus.  The company’s traditional family production, it was hugely popular achieving 88% audience capacity across nine City venues.
</t>
    </r>
  </si>
  <si>
    <t xml:space="preserve">OVADA has supported and advised over 300 artists this year through commissioning, residencies, exhibitions and artists’ professional development.  Highlights have included the first ever show of Ruskin philosophy students, a cross disciplinary festival of dance, music and visual arts, a residency by Oxford Young Carers and a networking event which brought together 25 artist-led groups in the South East region. OVADA creatively maximised use of the Dance Studio this year with artists’ residencies, photo-shoots, workshops, artists meetings and performances.  Some of these uses have generated income and others have been provided to artists or groups as in-kind support for particular projects.  For example, a group of Young Carers produced new work during a 2 week residency for their Hidden Voices exhibition in April 2010.  </t>
  </si>
  <si>
    <r>
      <t>Casework (more than 20 minutes)</t>
    </r>
    <r>
      <rPr>
        <sz val="10"/>
        <rFont val="Arial"/>
        <family val="2"/>
      </rPr>
      <t xml:space="preserve"> - during monitoring period give number of individual clients who receive more than 20 minutes work per case.  Each client to be counted only once.</t>
    </r>
  </si>
  <si>
    <t>11. ISSUES / WORK CATEGORIES</t>
  </si>
  <si>
    <r>
      <t>Benefits</t>
    </r>
    <r>
      <rPr>
        <sz val="10"/>
        <rFont val="Arial"/>
        <family val="2"/>
      </rPr>
      <t xml:space="preserve"> - please give number for each issue</t>
    </r>
  </si>
  <si>
    <r>
      <t>Debt</t>
    </r>
    <r>
      <rPr>
        <sz val="10"/>
        <rFont val="Arial"/>
        <family val="2"/>
      </rPr>
      <t xml:space="preserve"> - please give number for each issue</t>
    </r>
  </si>
  <si>
    <t xml:space="preserve">The team provided support to 90 individuals during the year that had complex needs.  The support provided helped these people maintain their tenancies. </t>
  </si>
  <si>
    <t>56 beds regularly occupied each night, not always by the same people.  During the year 217 clients supported to move on in a planned way. .</t>
  </si>
  <si>
    <t>For 8 clients this respite helped them to sustain their tenancies and  3 took up voluntary opportunities outside the hostel.</t>
  </si>
  <si>
    <r>
      <t>Housing</t>
    </r>
    <r>
      <rPr>
        <sz val="10"/>
        <rFont val="Arial"/>
        <family val="2"/>
      </rPr>
      <t xml:space="preserve"> - please give number for each issue</t>
    </r>
  </si>
  <si>
    <r>
      <t>Other</t>
    </r>
    <r>
      <rPr>
        <sz val="10"/>
        <rFont val="Arial"/>
        <family val="0"/>
      </rPr>
      <t xml:space="preserve"> - please give number for each issue</t>
    </r>
  </si>
  <si>
    <t>We acknowledge that some clients may be counted in more than one issue or work category</t>
  </si>
  <si>
    <t>12. OUTCOMES</t>
  </si>
  <si>
    <r>
      <t>Court Representations</t>
    </r>
    <r>
      <rPr>
        <sz val="10"/>
        <rFont val="Arial"/>
        <family val="2"/>
      </rPr>
      <t xml:space="preserve"> - please give number of clients</t>
    </r>
  </si>
  <si>
    <r>
      <t>Court Representations</t>
    </r>
    <r>
      <rPr>
        <sz val="10"/>
        <rFont val="Arial"/>
        <family val="2"/>
      </rPr>
      <t xml:space="preserve"> -  please give percentage (%) of success rate - it is recognised that different types of hearings are likely to have different success rates.</t>
    </r>
  </si>
  <si>
    <r>
      <t>Appeals Representation</t>
    </r>
    <r>
      <rPr>
        <sz val="10"/>
        <rFont val="Arial"/>
        <family val="2"/>
      </rPr>
      <t xml:space="preserve"> - please give number of clients</t>
    </r>
  </si>
  <si>
    <r>
      <t>Appeals Representation</t>
    </r>
    <r>
      <rPr>
        <sz val="10"/>
        <rFont val="Arial"/>
        <family val="2"/>
      </rPr>
      <t xml:space="preserve"> - please give percentage (%) of success rate </t>
    </r>
  </si>
  <si>
    <r>
      <t>Informal Repayment Plans</t>
    </r>
    <r>
      <rPr>
        <sz val="10"/>
        <rFont val="Arial"/>
        <family val="2"/>
      </rPr>
      <t xml:space="preserve"> - please give number of clients</t>
    </r>
  </si>
  <si>
    <r>
      <t>Total client debt for period</t>
    </r>
    <r>
      <rPr>
        <sz val="10"/>
        <rFont val="Arial"/>
        <family val="2"/>
      </rPr>
      <t xml:space="preserve"> - please tell us the total amount of debt owed by your clients for this monitoring period</t>
    </r>
  </si>
  <si>
    <t>13. MONEY GAINED</t>
  </si>
  <si>
    <r>
      <t>Benefit take-up</t>
    </r>
    <r>
      <rPr>
        <sz val="10"/>
        <rFont val="Arial"/>
        <family val="2"/>
      </rPr>
      <t xml:space="preserve"> (projected for current period)</t>
    </r>
  </si>
  <si>
    <r>
      <t>Debt write off</t>
    </r>
    <r>
      <rPr>
        <sz val="10"/>
        <rFont val="Arial"/>
        <family val="2"/>
      </rPr>
      <t xml:space="preserve"> - please tell us how much debt has been written off to reduce figure given above.</t>
    </r>
  </si>
  <si>
    <r>
      <t>One off payments</t>
    </r>
    <r>
      <rPr>
        <sz val="10"/>
        <rFont val="Arial"/>
        <family val="2"/>
      </rPr>
      <t xml:space="preserve"> (charities etc)</t>
    </r>
  </si>
  <si>
    <t>Community Care Grants</t>
  </si>
  <si>
    <t>Oxford CAB</t>
  </si>
  <si>
    <t xml:space="preserve">Oxford Community Work Agency </t>
  </si>
  <si>
    <t xml:space="preserve">Agnes Smith/Blackbird Leys Neighbourhood Scheme </t>
  </si>
  <si>
    <t>Oxford City Council funding</t>
  </si>
  <si>
    <t>Additional funding from Oxfordshire County Council</t>
  </si>
  <si>
    <t>Black</t>
  </si>
  <si>
    <t>Asian</t>
  </si>
  <si>
    <t>Chinese or other ethnic group</t>
  </si>
  <si>
    <t>Mixed race</t>
  </si>
  <si>
    <t>Not stated</t>
  </si>
  <si>
    <t>Housing</t>
  </si>
  <si>
    <t>Employment</t>
  </si>
  <si>
    <t>Priority debt (rent, mortgage, council tax)</t>
  </si>
  <si>
    <t>Non priority debt ( catalogues etc)</t>
  </si>
  <si>
    <t>Other (family, friends etc)</t>
  </si>
  <si>
    <t>Conditions</t>
  </si>
  <si>
    <t>Homelessness/threatened homelessness</t>
  </si>
  <si>
    <t>Environmental/neighbour issues</t>
  </si>
  <si>
    <t>Housing costs (excluding housing debts)</t>
  </si>
  <si>
    <t>Other housing issues</t>
  </si>
  <si>
    <t>Charities</t>
  </si>
  <si>
    <t>Community care</t>
  </si>
  <si>
    <t xml:space="preserve">Consumer &amp; general contract </t>
  </si>
  <si>
    <t>Crime</t>
  </si>
  <si>
    <t>Education</t>
  </si>
  <si>
    <t>Family</t>
  </si>
  <si>
    <t>Immigration / Nationality</t>
  </si>
  <si>
    <t>Mental Health</t>
  </si>
  <si>
    <t>Relationship</t>
  </si>
  <si>
    <t>Benefit take-up (projected for current period),</t>
  </si>
  <si>
    <t>Debt written off</t>
  </si>
  <si>
    <t>One off payments (charities etc)</t>
  </si>
  <si>
    <t>not recorded</t>
  </si>
  <si>
    <t>60-74</t>
  </si>
  <si>
    <t>75+</t>
  </si>
  <si>
    <t>Number of people benefitting</t>
  </si>
  <si>
    <t>Barton Community Association</t>
  </si>
  <si>
    <t>Out Reach / out of office</t>
  </si>
  <si>
    <t>Total number of contacts</t>
  </si>
  <si>
    <t>includes telephone, face to face, casework, appointments, signposting and consultancy (clients are counted more than once)</t>
  </si>
  <si>
    <t>Therapy Day at Barton - a day offering complementary therapies and treatments alongside information, knowledge and education to encourage people to consider a change in life style with the aim of improving their quality of life.</t>
  </si>
  <si>
    <t>Barton Bash - a local annual community event held in Barton for all residents of the estate.</t>
  </si>
  <si>
    <t>A community event with good press coverage and positive community cohesion</t>
  </si>
  <si>
    <t>Hands on News - a quarterly community newsletter delivered free to all households on Barton.  Offering training opportunities in journalism, editing, computer skills and photography</t>
  </si>
  <si>
    <t>delivered to 2000 households</t>
  </si>
  <si>
    <t>Newsletter delivered to all households on Barton and 2 local people gained skills in journalism.</t>
  </si>
  <si>
    <t>Blackbird Leys Credit Union</t>
  </si>
  <si>
    <t>A volunteer lead facility for local people to save and obtain cheap loans</t>
  </si>
  <si>
    <t>Cutteslowe Community Association</t>
  </si>
  <si>
    <t>Summer Playscheme 2010 - A 3 week summer playscheme for 50 children aged between 5-11 years old on the Cutteslowe Estate.</t>
  </si>
  <si>
    <t>The playscheme was very popular and all places were taken up very quickly. 44% of the children were from families on benefits. Feedback from parents reported a growth in confidence and skills in their offspring.</t>
  </si>
  <si>
    <t>Ethnic Minority Business Service</t>
  </si>
  <si>
    <t>A project offering pre entry level training to disadvantaged ethnic minority groups in Oxford</t>
  </si>
  <si>
    <t>1 workshop taken place and 3 more planned for later in the year.</t>
  </si>
  <si>
    <r>
      <t xml:space="preserve">3,000 </t>
    </r>
    <r>
      <rPr>
        <b/>
        <sz val="8"/>
        <rFont val="Arial"/>
        <family val="2"/>
      </rPr>
      <t>households</t>
    </r>
  </si>
  <si>
    <t>Jericho Community Association</t>
  </si>
  <si>
    <t>Leys Fair</t>
  </si>
  <si>
    <t>NO INFORMATION RETURNED</t>
  </si>
  <si>
    <t>Leys News</t>
  </si>
  <si>
    <t>A free community newsletter, delivered to all households on Blackbird Leys and Greater Leys</t>
  </si>
  <si>
    <t>the newsletter was distributed to 5000 households and 1000 distributed to community locations and groups.  Leys News carry out community journalism training on behalf of Brookes University, currently hold a waiting list for this course.</t>
  </si>
  <si>
    <t>Northway Community Association</t>
  </si>
  <si>
    <t>A community activity day to promote the refurbished community centre</t>
  </si>
  <si>
    <t>This is the 21st annual Oxford International Womens Festival.  Events will be taking place over a two week period in Feb 2011.</t>
  </si>
  <si>
    <t>Oxford Wheels Project</t>
  </si>
  <si>
    <t>local skate park - funding awarded for insurance and general maintenance</t>
  </si>
  <si>
    <t>Rose Hill News</t>
  </si>
  <si>
    <t>A free community newsletter, delivered to all households on Rose Hill</t>
  </si>
  <si>
    <t>3000 households</t>
  </si>
  <si>
    <t xml:space="preserve">three editions of this free newsletter was produced and delivered to all households on Rose Hill. </t>
  </si>
  <si>
    <t>Age UK Oxfordshire</t>
  </si>
  <si>
    <t>Reaching Older People in the Community - An initiative to ensure that older people have access to the widest range of information and advice to help them maintain independence.</t>
  </si>
  <si>
    <t>Blackbird Leys Community Development Initiative</t>
  </si>
  <si>
    <t>Aspire worked with 127 individuals last year, many of them were supported to move into work placements and employment.</t>
  </si>
  <si>
    <t>The Clockhouse Project - running activities for local residents over 50, promoting healthy life styles,</t>
  </si>
  <si>
    <t>Tai Chi &amp; yoga ran weekly throughout the year, while dancing ran monthly. Feedback from attendees noticed improvements in their health, improved flexibilty, feeling more cheerful, joints less painful, sleeping better, easier breathing and more energetic.</t>
  </si>
  <si>
    <t>Childrens International Arts Organisation</t>
  </si>
  <si>
    <t>Cowley Road Works</t>
  </si>
  <si>
    <t>Cowley Road Carnival - an annual event to take place over 2 days in 2010</t>
  </si>
  <si>
    <t>Cutteslowe Seniors Group</t>
  </si>
  <si>
    <t>The funding has subsidised speaker fees one of which was a talk on African Wildlife Conservation and a talk from the Queens Footman about Buckingham Palace. It also subsidised trips which included trips to Oxford Playhouse, RAF Brize Norton &amp; a canal trip.  The impact of this support helped reduce loneliness for some of the city's older members of our community</t>
  </si>
  <si>
    <t>Kids Enjoy Exercise Now (KEEN)</t>
  </si>
  <si>
    <t>A project that provides sporting and other recreational activities for children &amp; young people with special needs in the Oxford area.</t>
  </si>
  <si>
    <t>During the academic term, 4 weekly recreational sessions are held for children &amp; young people with special needs. The benefits to users are that they often gain confidence, pride, and a sense of belonging, as well as making great steps physically. The students (volunteers) become their friends as well as their coaches. For the often over-worked parents, KEEN provides a much-needed break, and all activities are free.</t>
  </si>
  <si>
    <t>Oxford Friend</t>
  </si>
  <si>
    <t>A confidential telephone help line, advice, support and counselling to Oxfords gay men, lesbian, bisexual community, their family and friends</t>
  </si>
  <si>
    <t xml:space="preserve"> Over the year Oxford Friend had 204 active calls and 196 emails, an increase to their service of 5%</t>
  </si>
  <si>
    <t>OXFRINGE</t>
  </si>
  <si>
    <t>An annual series of literary, theatrical comic, artistic and musical events to run alongside the Oxford Literary Festival</t>
  </si>
  <si>
    <t>Restore</t>
  </si>
  <si>
    <t>Bi-monthly community newsletter containing information on charity law, funding opportunities, training etc sent to Community &amp; Voluntary Groups in the city.</t>
  </si>
  <si>
    <t>completed and on going</t>
  </si>
  <si>
    <t>175 CVO supported and accessing facilities.</t>
  </si>
  <si>
    <t>update new edition of Guide to Funding Opportunities in Oxfordshire 2010 (trusts section)</t>
  </si>
  <si>
    <t>complete and on going</t>
  </si>
  <si>
    <t>Information Targets</t>
  </si>
  <si>
    <t xml:space="preserve">2010-2011 </t>
  </si>
  <si>
    <t>Organisation/project</t>
  </si>
  <si>
    <t>Use organisational health check and monitor results.</t>
  </si>
  <si>
    <t>8 organisations have undertaken the heallth check.</t>
  </si>
  <si>
    <t xml:space="preserve">1-1 support for 90 groups County-wide.  Support includes funding advice, business planning, constitutions and legal structure, policies including health &amp; safety, risk assessment, insurance, HR &amp; employment good practice and the law. . </t>
  </si>
  <si>
    <t xml:space="preserve">A total of 175 community groups supported of which 89 are City based </t>
  </si>
  <si>
    <t>OCVA information targets / achievements continued</t>
  </si>
  <si>
    <t>2010-11 Targets</t>
  </si>
  <si>
    <t>Support the development of Community &amp; Voluntary Organisation's</t>
  </si>
  <si>
    <t>Arts at the Old Fire Station</t>
  </si>
  <si>
    <t>Arts at the Old Fire Station is an independent arts charity which is working in partnership with Crisis clients, as well as offering professional development for artists, and creative activities for the general public. The "two organisations in one building" offers exciting opportunities for artistic collaborations between the homeless and cultural communities of the city.</t>
  </si>
  <si>
    <t>Street Services Team,(SST)</t>
  </si>
  <si>
    <t>SST work in partnership with other agencies to address the needs of people living on the streets. Aiming to help these people to address their issues, leave the streets and lead safer, healthier lives.</t>
  </si>
  <si>
    <t>funded to deliver a personalisation pilot to entrenched rough sleeping clients in Oxford to help them achieve settled accommodation.  Targeting clients for whom traditional methods have failed.</t>
  </si>
  <si>
    <t>PLEASE NOTE: Due to the nature of these services and client group some of this data may be counting individuals twice because they may be using more than one service.</t>
  </si>
  <si>
    <t xml:space="preserve">18 held - 15 in City - workshops were on a variety of subjects which included 'preparing for change', 'proving the value of your work', 'surviving the cuts', 'transition fund', 'legal duties of trustees'.  </t>
  </si>
  <si>
    <t>81 visits within the City</t>
  </si>
  <si>
    <t>Networks &amp; Partnerships Targets &amp; Achievements</t>
  </si>
  <si>
    <t>474 members at end of March 2011 (53% city based)</t>
  </si>
  <si>
    <t>1064 organisations on public directory</t>
  </si>
  <si>
    <t>2 day mental health first aid course delivered in December 2010</t>
  </si>
  <si>
    <t xml:space="preserve">Voluntary voice column in Oxford Times </t>
  </si>
  <si>
    <t>voluntary voice featured regularly in the Oxford Times in July, August &amp; September</t>
  </si>
  <si>
    <t>Aims of project</t>
  </si>
  <si>
    <t>7 events took place, good attendance at city forum with 100% positive feedback</t>
  </si>
  <si>
    <t xml:space="preserve">Elder Stubbs Festival - An annual event promoting mental health awareness and bringing the community together. </t>
  </si>
  <si>
    <t>The Archway Foundation</t>
  </si>
  <si>
    <t>A project that supports individuals suffering from loneliness.</t>
  </si>
  <si>
    <t xml:space="preserve">The people accessing this service are befriended by volunteers who listen and explore ways to offer further support. </t>
  </si>
  <si>
    <t>Grants Awarded under Council Priority - Tackle Climate Change &amp; Promote Environmental Resource</t>
  </si>
  <si>
    <t>Oxford Conservation Volunteers</t>
  </si>
  <si>
    <t>Volunteers carried out conservation work at 30 sites over 57 days of last year, locations in Oxford included the Trap Grounds, Seacourt Nature Park, the Lye Valley,  Meadow Land Nature Reserve and Brasenose Wood. *</t>
  </si>
  <si>
    <t>Oxford Urban Wildlife Group</t>
  </si>
  <si>
    <t>Boundary Brook Nature Park - a local nature reserve managed by a group of volunteers</t>
  </si>
  <si>
    <t>During the year a variety of outdoor &amp; indoor events were held, this included wildlife walks and talks to botanical surveys of green sites. There were also 11 escorted groups of school children. The benefit to the community is a greater understanding of their wildlife surroundings.</t>
  </si>
  <si>
    <t>* 15 volunteers have carried out the conservation work at these sites however it should be noted that many Oxford residents will have benefited from this work</t>
  </si>
  <si>
    <t>Grants to Community &amp; Voluntary Organisations / Groups</t>
  </si>
  <si>
    <t>Small Grants awarded in 2010 / 2011</t>
  </si>
  <si>
    <t>Number of people who benefitted</t>
  </si>
  <si>
    <t>Old Marstons Over 50's Club</t>
  </si>
  <si>
    <t>During the year they had 9 speakers on subjects that vary from health to walking in France, 4 outings to places of interest &amp; 5 events.</t>
  </si>
  <si>
    <t>Headington Action</t>
  </si>
  <si>
    <t>ARCH volunteers supported children from Blackbird Leys, Wood Farm, Rose Hill &amp; East Oxford. Due to this 1:1 support children showed improvements in confidence, concentration, general attitude and better communication with adults &amp; peers.</t>
  </si>
  <si>
    <t>An annual community event that took place in September 2010.</t>
  </si>
  <si>
    <t>The festival took place on 6th June 2010, there were 53 stall holders and approximally 2000 people attended the event</t>
  </si>
  <si>
    <t>Community Emergency Food Bank</t>
  </si>
  <si>
    <t xml:space="preserve">Parasol had a pool of 43 individual workers available for work in the summer of 2010.  Some were employed for the full Summer holiday period (25 days) but all were employed for at least 1 day.  Staff received training in first aid, safeguarding &amp; gentle restraint to help them in their work. Some staff attended specific training for those carrying an epipen or requiring medication in the case of an epileptic episode. </t>
  </si>
  <si>
    <t>A project providing emergency food to people &amp; families in need  Funding awarded to contribute towards their general running costs</t>
  </si>
  <si>
    <t>Oxford Civic Society - Oxford Street Parties</t>
  </si>
  <si>
    <t>Funding awarded to promote streets for people parties</t>
  </si>
  <si>
    <t>54 street parties took place with 3 in Barton</t>
  </si>
  <si>
    <t>Oxford Civic Society - Oxclean</t>
  </si>
  <si>
    <t>Oxford Cricket Club</t>
  </si>
  <si>
    <t>Funding awarded to continue and promote girls and womens cricket</t>
  </si>
  <si>
    <t>Indian Union</t>
  </si>
  <si>
    <t xml:space="preserve">Funding awarded for hall hire for the cultural and social concert </t>
  </si>
  <si>
    <t>event held on the 14th August 2010</t>
  </si>
  <si>
    <t>Lake Street Playgroup</t>
  </si>
  <si>
    <t>Funding awarded to purchase childrens reading books for library.</t>
  </si>
  <si>
    <t>funding awarded to contribute towards the costs of the spring half term playscheme</t>
  </si>
  <si>
    <t>drop in sessions were held during the week which included arts and crafts games and activiites, sport activities and 1-2-1 support for children &amp; young people</t>
  </si>
  <si>
    <t>Jtrails</t>
  </si>
  <si>
    <t>Funding awarded to contribute towards the start up costs for a community minibus, while they work on becoming sustainable.</t>
  </si>
  <si>
    <t>Funding awarded to contribute towards three community events taking place in Grandpont, New Hinksey, Cold Harbour and Donnington.</t>
  </si>
  <si>
    <t>Funding awarded to contribute to the costs of sending volunteers on training that comply with the English Ice Hockey Association, the UKs governing body for this sport.</t>
  </si>
  <si>
    <t>Funding requested to contribute towards two workshops for local people to learn about wildlife, its diversity and habitate.</t>
  </si>
  <si>
    <t>Totals</t>
  </si>
  <si>
    <t>DLA, Carers Allowance</t>
  </si>
  <si>
    <t>Child Support / Child Benefit</t>
  </si>
  <si>
    <t>Cutteslowe, Wolvercote &amp; Wytham Community Bus</t>
  </si>
  <si>
    <t>Assisted Reading for Children (ARCH)</t>
  </si>
  <si>
    <t>Osney, St Thomas &amp; New Botley Allotments</t>
  </si>
  <si>
    <t>Oxford Womens International Festival</t>
  </si>
  <si>
    <t>Oxford Ice Hockey Club</t>
  </si>
  <si>
    <t>St Friedswide</t>
  </si>
  <si>
    <t>funding awarded to contribute towards the May edition of Rose Hill News.</t>
  </si>
  <si>
    <t>funding awarded to contribute towards ground clearance to bring an area used for parking back into use as plots.</t>
  </si>
  <si>
    <t>APPENDIX 1</t>
  </si>
  <si>
    <t>Commissioned Arts Organisations in 2010 / 2011</t>
  </si>
  <si>
    <t>Commissioning Community Safety 2010/2011</t>
  </si>
  <si>
    <t>Commissioning Advice Centres 2010 / 2011</t>
  </si>
  <si>
    <t xml:space="preserve">ADVICE CENTRE MONITORING </t>
  </si>
  <si>
    <t>Commissioning  Money Management / Advice 2010  /  2011</t>
  </si>
  <si>
    <t>Total other funding</t>
  </si>
  <si>
    <t>Work with play providers in Oxford City to enable disabled children &amp; young people to take part in activiites over the course of the year</t>
  </si>
  <si>
    <t xml:space="preserve">The Domestic Abuse Outreach Worker works in partnership with both statutory &amp; voluntary agencies to support &amp; empower adults &amp; children affected by domestic abuse.  Last year 30 people were referred through a helpline, 6 from the Police, 6 from children centres, 6 from social services, 1 not recorded, </t>
  </si>
  <si>
    <t>This organisation has again seen an increase from previous year.  From the 529 people supported in 2010-11, 36% were rape related, 36% were historic child abuse issues, 13% were sexual assult, 5% were domestic sexual assult &amp; 10% unknown.</t>
  </si>
  <si>
    <t>Commissioning Homelessness 2010 / 2011</t>
  </si>
  <si>
    <t>Commissioning CVO Infrastructure  2010 / 2011</t>
  </si>
  <si>
    <t>2010-2011 - Targets</t>
  </si>
  <si>
    <t>Commissioning Specialist Play  2010 / 2011</t>
  </si>
  <si>
    <t>Total amount of funding levered in</t>
  </si>
  <si>
    <t xml:space="preserve">South Oxford Adventure Playground </t>
  </si>
  <si>
    <t>not available</t>
  </si>
  <si>
    <t>Current courses have been based around motor mechanics (bike, car &amp; kart).  Those attending have benefited from taking part in structured activities in a safe environment. They have learnt new skills in team working.</t>
  </si>
  <si>
    <t>Funding awarded to pay for a full time Domestic Abuse Outreach Worker.</t>
  </si>
  <si>
    <t>65 places provided over a 4 week holiday programme</t>
  </si>
  <si>
    <t>organisation/project</t>
  </si>
  <si>
    <t>Elmore Community Services</t>
  </si>
  <si>
    <t>Emmaus Oxford Furniture Store</t>
  </si>
  <si>
    <t>Fusion</t>
  </si>
  <si>
    <t>Modern Art Oxford</t>
  </si>
  <si>
    <t>Oxford Credit Union</t>
  </si>
  <si>
    <t>Oxford Inspires</t>
  </si>
  <si>
    <t>Oxfordshire Chinese Community &amp; Advice Centre</t>
  </si>
  <si>
    <t>Pegasus Theatre</t>
  </si>
  <si>
    <t>Simon House</t>
  </si>
  <si>
    <t>The Gatehouse</t>
  </si>
  <si>
    <t>The Porch Steppin' Stones Centre</t>
  </si>
  <si>
    <t>Description of project</t>
  </si>
  <si>
    <t>Number of Beneficiaries</t>
  </si>
  <si>
    <t>Other funding received for this project (£)</t>
  </si>
  <si>
    <t>A financial co-operative run by its members providing a saving service and affordable loans</t>
  </si>
  <si>
    <t>Other funding received for this project       (£)</t>
  </si>
  <si>
    <t>Other funding received for this project  (£)</t>
  </si>
  <si>
    <t>Grant Awarded (£)</t>
  </si>
  <si>
    <t>Grant Awarded      (£)</t>
  </si>
  <si>
    <t>Other funding received for this project     (£)</t>
  </si>
  <si>
    <t>Aspire</t>
  </si>
  <si>
    <t>The Elmore Team provides practical help, emotional support, advocacy and outreach for people who have complex needs and who are not picked up through other services available. The service also provides training for colleagues in the health and social services network</t>
  </si>
  <si>
    <t>The Emmaus furniture store sell a wide range of second hand furniture and home wear items at low prices to low income households in Oxford.  Revenue gained from this is ploughed back into the Emmaus Community Oxford</t>
  </si>
  <si>
    <t>A hostel offering accommodation for young people aged between 16- 25 years old as well as helping young homeless people develop their life skills and providing a day service, including structured activities targeted towards sustainable living, food, information and support.   The projects also provides a base from which resettlement work may be undertaken</t>
  </si>
  <si>
    <t>The Gap Day Centre</t>
  </si>
  <si>
    <t>This project provides and manage a drop-in service for homeless and inadequately housed people aged 16 upwards Core services also include access to needle exchange, condoms and sexual health advice, access to a specialist nurse, a postal address and support to access veterinary care through the Dog Trust. .</t>
  </si>
  <si>
    <t xml:space="preserve">This organisation provides an open access drop-in centre for homeless and socially excluded persons, over 25 years of age. </t>
  </si>
  <si>
    <t>Oxfordshire Community &amp; Voluntary Action (OCVA)</t>
  </si>
  <si>
    <t>To increase levels of volunteering in order to maintain and improve frontline services and to improve the skills and life chances of volunteers</t>
  </si>
  <si>
    <t>Achievements</t>
  </si>
  <si>
    <t>on going</t>
  </si>
  <si>
    <t>Telephones answered 9-5, Mon-Fri</t>
  </si>
  <si>
    <t>post/email response within one working day</t>
  </si>
  <si>
    <t>resource centre &amp; oxnet portal kept up to date</t>
  </si>
  <si>
    <t>completed</t>
  </si>
  <si>
    <t>Directory of premises kept up to date</t>
  </si>
  <si>
    <t>400 members (50% city based)</t>
  </si>
  <si>
    <t>Commissioned arts partner</t>
  </si>
  <si>
    <t>Description of work area</t>
  </si>
  <si>
    <t>Total number of Beneficiaries (attendances/participation at events &amp; activities)</t>
  </si>
  <si>
    <t>Key Outcomes Achieved</t>
  </si>
  <si>
    <t>Other funding levered in for this project (£) (exc. Earned income)</t>
  </si>
  <si>
    <t>A community arts organisation delivering a programme of arts for adults and children from deprived communities. Deliverer of consultation workshops for public art installations and activity throughout the city.</t>
  </si>
  <si>
    <t>An international art gallery working with local, national and international artists to deliver community &amp; education programme aiming to increase the enjoyment and understanding of contemporary art and providing an internationally renowned exhibition programme.</t>
  </si>
  <si>
    <t>Working with musicians and artists to deliver music focused projects in the community and providing a professional innovative and experimental music series.</t>
  </si>
  <si>
    <t>This project worked with 163 young people under 25 years old linking them with external agencies to support their needs, also linking them into workshops to give them life skills such as budgeting &amp; cooking.  86 of these young people accessed education and training facilities, 11 into paid work and 2 into voluntary/work placements</t>
  </si>
  <si>
    <t>this organisation closed on 24.09.10, other agencies working in Oxford now provide these services.</t>
  </si>
  <si>
    <t>The Organisation provides sandwiches, cakes and soups, as well as hot and cold drinks, as appropriate, and fruit where possible. They also offer art and literature nights including IT facilities</t>
  </si>
  <si>
    <t>This organisation provides a day centre for locally based single homeless and socially excluded persons over the age of 18 years old. This centre provides a number of activities including an allotment scheme, access to computers, complementary medicine &amp; hot meals. It provides workshops and training in life skills.such as money management, literacy, numeracy and for one person at any one time an opportunity to study for an NVQ grade 1 in cookery.</t>
  </si>
  <si>
    <t>During the year 139 individuals accessed these facilities of which 20 individuals took part in courses run by this organisation. 18 of them obtained paid employment or volunteer placements.</t>
  </si>
  <si>
    <t>funded to develop a vibrant, professional art work and/or art project in conjuncion with local homeless service users, that clearly communicate the new vision for the new Old Fire Station.</t>
  </si>
  <si>
    <t>not yet available</t>
  </si>
  <si>
    <t>3 sessions a week during term time &amp; 4 sessions a week during holiday = 131 in total</t>
  </si>
  <si>
    <t>Drop in project leader providing average of 6 hours a week 1-1 and drop in support with 20 targeted Childrenc &amp; Young People (C&amp;YP )</t>
  </si>
  <si>
    <t>Project leader averaging up to 8 hours per week supporting 30 C&amp;YP. Sessions can vary depending on the issues the young people and their familes are facing.  At times other doorstep family support team have helped out at these sessions.</t>
  </si>
  <si>
    <t>264 C&amp;YP registered. 159 using venue activites(91 boys, 68 girls) &amp; 105 drop in / 1-2-1 support (42 boys, 63 girls)</t>
  </si>
  <si>
    <t>Average of 35 C&amp;YP regularly using service each week</t>
  </si>
  <si>
    <t xml:space="preserve">Since 2007/08 there has been a decrease of over 25% of reported incidents of anti social behaviour from 144 to 99 in 2010/11.  Although it should be noted there is no evidence that the reduction in reported incidents is due to any work being done at the centre.  </t>
  </si>
  <si>
    <t>Staff are supported by volunteers and student placements. The team work in both Play Rangers and Drop in sessions which has help forge strong relationships with the young people and their families.  Many of the C&amp;YP are affected by crime, drugs/alcohol and domestic violence, A number have very poor school attendance and display highly challenging behaviour.Others are experiencing challenges, disadvantage and discrimination linked to disability. They require a great deal of 1-2-1 time and support. This work involves befriending, counselling,listening, appropriate guiding, discussing and empowering and providing opportunities for wider awareness, information and choices.  The project provides a confidential, non judgemental approach to young peoples issues and has real positive impact on the lives of the C&amp;YP as well as their families and the local community.</t>
  </si>
  <si>
    <t xml:space="preserve">Achieved, Adventure playground opened during Easter and Summer school holidays &amp; Summer half term. At Easter the playground was open Monday to Friday from 10am to 4pm. During the Summer holidays it was open between 10am to 5pm with six members of staff each day. All staff are paid and access is free of charge.  </t>
  </si>
  <si>
    <t>Parasol supported children at Tower Playbase in Northway, John Henry Newman School in Littlemore, SOAP in South Oxford, Donnington Doorstep in East Oxford and Dovecote in Blackbird Leys.  Disabled teenagers were supported at a summer scheme on the Peers Campus.</t>
  </si>
  <si>
    <t>Continues to work towards becoming self sustaining, increased the maximum loan level for members to £1.5k, introduced small starter loans for new member of £500 &amp; increased interest rate to 2% per month. These steps have helped to increase the number of new members and Oxford Credit Union income.</t>
  </si>
  <si>
    <r>
      <t xml:space="preserve">Developing centre-based and off site activities exploring new art forms to benefit the local community including </t>
    </r>
    <r>
      <rPr>
        <sz val="8"/>
        <rFont val="Arial"/>
        <family val="2"/>
      </rPr>
      <t xml:space="preserve">regular art sessions in dance, visual art, music and training programmes in partnership with the Youth Offending Team, Artscape (Mental Health Charities), Afropean Choir, Oxford Lindy Hoppers, Music and Movement for under 5’s, over 50’s and those with learning difficulties, Life Drawing, Woodcraft folk and Textiles For Peace. </t>
    </r>
    <r>
      <rPr>
        <b/>
        <sz val="8"/>
        <rFont val="Arial"/>
        <family val="2"/>
      </rPr>
      <t>Developing Links and encouraging community cohesion in disadvantaged areas of the city.</t>
    </r>
    <r>
      <rPr>
        <sz val="8"/>
        <rFont val="Arial"/>
        <family val="2"/>
      </rPr>
      <t xml:space="preserve">
The I, Cowley project  - a Heritage Lottery Fund (HLF) funded arts &amp; heritage project in partnership with the Ark T Centre, the Oxfordshire Records Office and the Museum of Oxford.  In June 2010 I Cowley took over an empty shop in Templars Square Shopping Centre to engage people with the heritage of the area and contribute to a new contemporary archive.  Through a dedicated website, Cowley people from all over (including those now living abroad) have been able to share stories, photos and reminiscences with each other.  
</t>
    </r>
  </si>
  <si>
    <t xml:space="preserve">OCM’s 2010-2011 reflected the qualities of Oxford as a city with a strong community spirit, but with admirable national and international influence and connections.OCM hosted a national musical conference all about community music making in the streets and took part in an international sound-art phenomenon where Oxford participants were witnessed by others in cities across the USA, Australia and Canada. Our education and outreach and family events offered a wide range of Oxford people access to inspirational new music and sound. Warneford Hospital: In early 2011 OCM was awarded an Artscape Award for its partnership with Artscape and the Warneford Hospital. During the year OCM led the development of the Warneford Chapel as a venue for live music, starting with a series of quarterly concerts. The artists chosen performed for service users and carers in the afternoon and for the general public in the evening. The concerts have been gaining popularity and now often sell out. The Chapel is part of the spiritual and pastoral care area of the hospital and as such plays in important role to the personnel there. </t>
  </si>
  <si>
    <t>Oxford's cultural development agency creating new opportunites for arts and heritage organisations to promote and develop their work.</t>
  </si>
  <si>
    <t>37,200 (known)</t>
  </si>
  <si>
    <r>
      <t xml:space="preserve">Oxford Inspires supports cultural action in Oxfordshire, ensuring that more people have more opportunities to enjoy great cultural experiences more often.
Oxford Inspires is the cultural development agency for Oxfordshire.  Its role is to make it easier and more attractive for Oxfordshire residents and visitors to access cultural opportunities and to help create the conditions that enable artists and cultural organisations to flourish.  
</t>
    </r>
    <r>
      <rPr>
        <b/>
        <sz val="8"/>
        <rFont val="Arial"/>
        <family val="2"/>
      </rPr>
      <t>Highlights to date:</t>
    </r>
    <r>
      <rPr>
        <sz val="8"/>
        <rFont val="Arial"/>
        <family val="2"/>
      </rPr>
      <t xml:space="preserve">
• £2million additional investment secured for cultural activity
Since 2005 Oxford Inspires has secured about £2million additional investment. This is in addition to core costs provided by Oxford Inspires stakeholders. The majority of this £2million has passed to other organisations to deliver their programmes. Examples of this 2010/11:
• £10k for the CIAO! Ark 2010
• £6k to support the bid for World Book Capital 2010
• £8k for Christmas Light Night  2010
</t>
    </r>
  </si>
  <si>
    <t>A theatre for everyone - delivering performances out in the community and providing a mixed programme of high quality performances across artforms, for the whole community.</t>
  </si>
  <si>
    <t>A touring theatre company - making theatre more accessible to wide audiences who would not normally access theatre.</t>
  </si>
  <si>
    <t>Supports emerging artists and local visual arts practitioners.Promotes access to high quality visual arts for all residents of Oxfordshire</t>
  </si>
  <si>
    <t>Home to Oxford's Youth Theatre. 2010-11 was Pegasus’ year of transition into the new building.  With the completion of the capital project a visit to East Oxford, whilst being a must for anyone in search of an alternative cultural experience in Oxford,  it now has a flagship arts centre it can truly be proud of and, with young people at its heart, an energy and vibrancy to match the diversity of the area.</t>
  </si>
  <si>
    <r>
      <t>Young Leaders</t>
    </r>
    <r>
      <rPr>
        <sz val="8"/>
        <rFont val="Arial"/>
        <family val="2"/>
      </rPr>
      <t xml:space="preserve">
Pegasus continues to train and develop young people to become youth arts and cultural leaders and following the completion of their year in one of the three youth theatre companies (theatre, dance, production), they are invited to apply for an employed (paid) position as Youth Arts Assistants on projects supporting and mentoring younger children as well as leading elements of the sessions. This work is overseen by our Participation Officer, a role established as a direct result of Myplace funding which we have continued to support financially. The provision is supported by the tutors they are working with who also supervise and mentor them. 15 Youth Assistants, aged 14-19, were employed for the period Sept 10 – July 11. Whilst remaining firmly rooted in our community,  Pegasus aims to be strategically on the map and become a player in the national and international cultural arena. In the past limited by the physical capacity of the old building, the new facilities at Pegasus offer opportunities to do different types of activities as well as work in different ways.  
</t>
    </r>
  </si>
  <si>
    <t>Council Priority - Improve the Local Environment, Economy &amp; Quality of Life</t>
  </si>
  <si>
    <t>Manage electrol process of boards as required</t>
  </si>
  <si>
    <t>Oxford International Links (OIL)</t>
  </si>
  <si>
    <t>OIL is an umbrella organisation that co-ordinates many twinning events throughout the year</t>
  </si>
  <si>
    <t>Donnington Doorstep Family Centre</t>
  </si>
  <si>
    <t xml:space="preserve">Hot meal &amp; basic clothing needs provided for users of this project. On average 56 users a week of which 45 male &amp; 11 female, 9 using hostel or shelter accommodation and facilities while 27 have their own place, 9 recorded as rough sleeping. </t>
  </si>
  <si>
    <t>Average of 3 venue based play sessions a week</t>
  </si>
  <si>
    <t>achieved</t>
  </si>
  <si>
    <t>12 C&amp;YP consultation activities run throughout the year</t>
  </si>
  <si>
    <t>Staff trained in safeguarding &amp; first aid</t>
  </si>
  <si>
    <t>Other funding received for this project      (£)</t>
  </si>
  <si>
    <t xml:space="preserve">Total amount awarded </t>
  </si>
  <si>
    <t>A2 Dominion</t>
  </si>
  <si>
    <t>Asylum Welcome</t>
  </si>
  <si>
    <t>Oxford Sexual Abuse and Rape Crisis Centre</t>
  </si>
  <si>
    <t>TRAX</t>
  </si>
  <si>
    <t>Total awarded to Community Safety</t>
  </si>
  <si>
    <t>Funding awarded to support this helpline which provides support for women who have experienced sexual violence either in childhood or as adults</t>
  </si>
  <si>
    <t>Funding awarded to divert young people away from crime and anti social behaviour</t>
  </si>
  <si>
    <t>number benefitting</t>
  </si>
  <si>
    <t xml:space="preserve">Grants to Community &amp; Voluntary Organisations </t>
  </si>
  <si>
    <t>Total amount awarded</t>
  </si>
  <si>
    <t>Total</t>
  </si>
  <si>
    <t>Community Soup Kitchen</t>
  </si>
  <si>
    <t>Providing a 3 course hot meal for homeless men and women</t>
  </si>
  <si>
    <t xml:space="preserve">SOAP provides a free open access play space for local children and young people aged from 6 - 13 years old. </t>
  </si>
  <si>
    <t>free open access play for 500 children &amp; young people aged from 6-13 years old.</t>
  </si>
  <si>
    <t>Provide holiday playschemes at Easter and Summer</t>
  </si>
  <si>
    <t>The Dovecote Centre, Blackbird Leys</t>
  </si>
  <si>
    <t>The centre supports vulnerable children aged from 0-12 years old and their families by providing affordable play opportunities, after school club, Saturday club and holiday playschemes</t>
  </si>
  <si>
    <t>After school club - 24 places, 4 sessions a week</t>
  </si>
  <si>
    <t>Winter Saturday club - 16 places from Oct - March</t>
  </si>
  <si>
    <t>Easter playscheme - 32 places</t>
  </si>
  <si>
    <t>A 4 week summer playscheme - 85 places</t>
  </si>
  <si>
    <t>An open access family drop in facility Mon - Fri all year.</t>
  </si>
  <si>
    <t>18 places provided, 4 sessions a week</t>
  </si>
  <si>
    <t>Family drop in Mon - Tues &amp; Thurs - Fri</t>
  </si>
  <si>
    <t>other funding (£)</t>
  </si>
  <si>
    <t>Parasol</t>
  </si>
  <si>
    <t>Grants Awarded under Council Priority - Stronger &amp; More Inclusive Communities</t>
  </si>
  <si>
    <t>Grants Awarded under Council Priority - Improve the Local Environment, Economy &amp; Quality of Life</t>
  </si>
  <si>
    <t>Grant Funding Awarded under Council Priority - Reduce Crime &amp; Anti Social Behaviour</t>
  </si>
  <si>
    <t>Grant Funding Awarded under Council Priority -  Stronger &amp; More Inclusive Communities</t>
  </si>
  <si>
    <t>Grant Funding Awarded under Council Priority &amp; Strategic Objective - More Housing &amp; Better Housing For All.</t>
  </si>
  <si>
    <t>Grant Funding Awarded under Council Priority - Stronger &amp; More Inclusive Communities</t>
  </si>
  <si>
    <t>Grant Funding Awarded under Council Priority - Improve the Local Environment, Economy &amp; Quality of Life</t>
  </si>
  <si>
    <t>Total other funding levered in</t>
  </si>
  <si>
    <t>100 groups including 50 City based use resource centre &amp; information points</t>
  </si>
  <si>
    <t>A total of 50 factsheets and FAQs on oxnet including 20 on volunteering</t>
  </si>
  <si>
    <t>11 training workshops at least 5 in City</t>
  </si>
  <si>
    <t>50 additional oxnet users</t>
  </si>
  <si>
    <t>5 forum events with bite sized training workshops at least 2 in City with bite size training workshops - target 30 attendees to each)</t>
  </si>
  <si>
    <t>An inclusive playscheme supporting disabled children and young people in accessing mainstream play &amp; leisure activities.</t>
  </si>
  <si>
    <t>Work with at least 60 disabled children (5-12 years) over the year</t>
  </si>
  <si>
    <t>Work with at least 30 disabled teenagers (13 - 19years) over the year</t>
  </si>
  <si>
    <t>200 individual registered with project  over 12 months</t>
  </si>
  <si>
    <t>Average of 30 individuals using services each week</t>
  </si>
  <si>
    <t xml:space="preserve">At least 3 C&amp;YP asked to track their experience of the project </t>
  </si>
  <si>
    <t>Has not run - working with C&amp;YP to complete outcomes based on their own experiences.</t>
  </si>
  <si>
    <t>Decrease in recorded / reported incidents of anti social behaviour</t>
  </si>
  <si>
    <t>Funding awarded to work with young people aged between 16-25 years old who are unaccompanied asylum seekers.</t>
  </si>
  <si>
    <t>A social enterprise offering training and work opportunities to homeless and previously homeless people in the Oxford area .Aspire’s central focus is to facilitate the transition from homelessness through the experience of supported, paid employment.  All Aspire employees work within a directed employment plan, with a view to move on to permanent full time work within 6-12 months</t>
  </si>
  <si>
    <t>Oxford Homeless Pathways</t>
  </si>
  <si>
    <t>Formerly known as Oxford Night Shelter, the Oxford Homeless Pathways project is a 56 bed hostel for single homeless people and couples, providing 3 meals a day, a wet room and a range of meaningful activities as well as  emergency facilities, resettlement advice and assistance, and appropriate move-on accommodation</t>
  </si>
  <si>
    <t>Total amount of other funding</t>
  </si>
  <si>
    <t>To enable voluntary &amp; community groups across the county to access up to date information in order to increase their effectiveness</t>
  </si>
  <si>
    <t>To support the development of voluntary and community organisations so that they deliver consistently high quality activities and services to their beneficiaries, ensuring groups at risk of exclusion are empowered to develop their own solutions</t>
  </si>
  <si>
    <t>To improve joint working and collaboration with the voluntary and community sector; and between the voluntary &amp; community sector (VCS) and its statutory and business partners; and to raise the profile and improve public knowledge and awareness of the VCS in Oxfordshire</t>
  </si>
  <si>
    <t>Resource &amp; informaiton centre for CVO's open 9.30 - 4.30 Mon-Fri</t>
  </si>
  <si>
    <t>70 factsheets available of which 40 are on volunteering</t>
  </si>
  <si>
    <t>Outreach visits in the City</t>
  </si>
  <si>
    <t>Promote diversity awareness &amp; good practice to VCS support services group</t>
  </si>
  <si>
    <t>A free of charge community based family centre for children and carers.Providing a safe environment for anyone with young children.</t>
  </si>
  <si>
    <t>Number of members</t>
  </si>
  <si>
    <t>Total number of beneficiaries</t>
  </si>
  <si>
    <t>Total number of beneficiairies</t>
  </si>
  <si>
    <t>Total number benefiting</t>
  </si>
  <si>
    <t>Total  other funding levered in</t>
  </si>
  <si>
    <t>Total number of beneficiaires</t>
  </si>
  <si>
    <t>5000 households</t>
  </si>
  <si>
    <t xml:space="preserve">Annual Open Bidding  -  2010 /  2011 </t>
  </si>
  <si>
    <t xml:space="preserve">Annual Open Bidding  2010 / 2011 </t>
  </si>
  <si>
    <t>Annual Open Bidding 2010 / 2011</t>
  </si>
  <si>
    <t>2 women teams and 2 girl teams regularly meeting and played in mens league.</t>
  </si>
  <si>
    <t>Oxford 50 plus Network</t>
  </si>
  <si>
    <t>SAADA womens group</t>
  </si>
  <si>
    <t>funding awarded to subsidise 6 Zumba exercise classes</t>
  </si>
  <si>
    <t>funding awarded to contribute towards a 10 week, women only, exercise class</t>
  </si>
  <si>
    <t>Arts Development Grants awarded 2010/2011</t>
  </si>
  <si>
    <t>funding awarded to:</t>
  </si>
  <si>
    <t>Tracey Warr</t>
  </si>
  <si>
    <t xml:space="preserve">A project that combinded art and sport.  It got people into the water who wouldn't normally swim and gave swimmers a new experience. </t>
  </si>
  <si>
    <t>Prof. Brian Foster</t>
  </si>
  <si>
    <t>Funding awarded to contribute to the Oxford May Music Festival</t>
  </si>
  <si>
    <t>The event introduced new audiences to science and classical music. The event attracted tourists into the city and recorded attendees who had come especialy for he festival fro Los Angeles, France and Germany.</t>
  </si>
  <si>
    <t>Richard Rosch</t>
  </si>
  <si>
    <t>The original shop space was not available so artist worked directly in the public, feedback from participants was positive.</t>
  </si>
  <si>
    <t>Paul Medley</t>
  </si>
  <si>
    <t>Philip Hind</t>
  </si>
  <si>
    <t>Kuumba Nia Arts</t>
  </si>
  <si>
    <t>Funding awarded to contribute towards an event taking part in Black History month</t>
  </si>
  <si>
    <t>Two performances took place at Blackbird Leys that celebrated Carter G Woodson/Sankofa stories during black history month</t>
  </si>
  <si>
    <t xml:space="preserve">Oxfordshire Youth Arts Partnership </t>
  </si>
  <si>
    <t>funding awarded for a project called The Yak Shack - creating art opportunities for young people aged 16-25</t>
  </si>
  <si>
    <t>Not Famous Yet</t>
  </si>
  <si>
    <t xml:space="preserve">The exhibition programme that was created was received with positive feedback from staff, patients and visitors to the John Radcliffe. It encouraged those that would not usually look at contemporary art to do so and enjoy it. </t>
  </si>
  <si>
    <t>Sarah Hyams</t>
  </si>
  <si>
    <t>Launch Collaborative - plus 1</t>
  </si>
  <si>
    <t>Sole Rebel Tappers</t>
  </si>
  <si>
    <t>funding awarded to fund a workshop that will celebrate the richness of Braxilian carnval culture</t>
  </si>
  <si>
    <t>project delayed - now taking place June 2011</t>
  </si>
  <si>
    <t xml:space="preserve">Regularly working with 40 young people who are unaccompanied asylum seekers, responding to their needs at a time when they are emotionally volatile and unsettled.  Football training is used as a way to engage with them and a total of 95 participants attended sessions last year. </t>
  </si>
  <si>
    <t>funding awarded for this project to work with 10 artist to deliver an art exhibition in the city centre</t>
  </si>
  <si>
    <t>totals</t>
  </si>
  <si>
    <t>2330 households accessed this facility during 2010-11. Making use of good quality secondhand furniture.</t>
  </si>
  <si>
    <t>Provides 2 respite beds for up to 28 days for people who are housed but are struggling to cope with their tenancies due to alcohol and drug problems/issues</t>
  </si>
  <si>
    <t>One Foot Forward</t>
  </si>
  <si>
    <t xml:space="preserve">Relate, Oxfordshire                                          (Counselling for victims of domestic abuse)                                   </t>
  </si>
  <si>
    <t xml:space="preserve">The funding has enabled the credit union to expand its delivery and open six days a week. </t>
  </si>
  <si>
    <t>A total of 887 children &amp; young people registered with this group (745 from Oxford (233 local from Grandpont), 112 County wide, 21 from elsewhere in the UK &amp; 9 visiting from overseas). 583 were aged 6 to 13.</t>
  </si>
  <si>
    <t xml:space="preserve">In the year (2010/11) Parasol supported 74 disabled children (aged 5-12 years old) at playschemes across the city.. </t>
  </si>
  <si>
    <t>During the year (2010/11) Parasol supported 53 disabled young people (aged between 13-19).</t>
  </si>
  <si>
    <t>funding awarded to contribute towards opening spaces for artist to display their work during the Cohesion 4 Festival</t>
  </si>
  <si>
    <t>Oxford Improvisers</t>
  </si>
  <si>
    <t xml:space="preserve">evaluation forms were completed by a cross section of attendees who agreed they will try to maintain a healthy lifestyle longer term </t>
  </si>
  <si>
    <t xml:space="preserve">Information and consultation days took place in Cutteslowe, Donnington &amp; Littlemore. A sample of people completed questionnaires. The events enabled people to be informed and receive the appropriate support they may need, such as attendance allowance, dial a ride, pendant alarms, will writing etc. </t>
  </si>
  <si>
    <t>The ark was built and sited outside the Natural History Museum during the week of 23rd to 27th June 2010.  752 people (including children) took part in workshops during the lead up to the exhibition and 10,000 people were recorded visitng the ark.</t>
  </si>
  <si>
    <t>Service users were closely involved helping to run stalls, performing in bands, constructing signage and making speeches on the day. This all helped to promote a positive impact on mental health.</t>
  </si>
  <si>
    <t>Funding awarded to provide a counselling service for people who have experienced domestic abuse.</t>
  </si>
  <si>
    <t>information not returned</t>
  </si>
  <si>
    <t xml:space="preserve">Relate had a target to counsel 20 clients, however it is up to the clients as to whether they take it up or not.  Each client receives a maximum of 12 sessions. </t>
  </si>
  <si>
    <t>Rose Hill and Donnington Advice Centre</t>
  </si>
  <si>
    <t xml:space="preserve">moving on service - private clients leaving hospital </t>
  </si>
  <si>
    <t>Age Concern continuing care - advocacy and support for appeals</t>
  </si>
  <si>
    <t>not known</t>
  </si>
  <si>
    <t>other additional funding eg fundraising, donations, grants</t>
  </si>
  <si>
    <t>Number of clients :</t>
  </si>
  <si>
    <t>New</t>
  </si>
  <si>
    <t xml:space="preserve">On-going </t>
  </si>
  <si>
    <t>total</t>
  </si>
  <si>
    <t xml:space="preserve">Gender: </t>
  </si>
  <si>
    <t>Male</t>
  </si>
  <si>
    <t>Female</t>
  </si>
  <si>
    <t>Age:</t>
  </si>
  <si>
    <t>under 25</t>
  </si>
  <si>
    <t>25-59</t>
  </si>
  <si>
    <t>Ethnicity:</t>
  </si>
  <si>
    <t xml:space="preserve">White </t>
  </si>
  <si>
    <t xml:space="preserve">Other </t>
  </si>
  <si>
    <t>Disability or long term sick</t>
  </si>
  <si>
    <t>Type of visit/ contact:</t>
  </si>
  <si>
    <t>Court Visits</t>
  </si>
  <si>
    <t>Home Visits</t>
  </si>
  <si>
    <t xml:space="preserve">In house / office </t>
  </si>
  <si>
    <t>Issues / categories: presented by client</t>
  </si>
  <si>
    <t>Benefits</t>
  </si>
  <si>
    <t>Social care /means tested</t>
  </si>
  <si>
    <t>Tax Credits</t>
  </si>
  <si>
    <t>Incapacity Benefit / ESA</t>
  </si>
  <si>
    <t>Pensions</t>
  </si>
  <si>
    <t>Income allowances (eg Job Seekers Allowance, income support)</t>
  </si>
  <si>
    <t>Debt</t>
  </si>
  <si>
    <t>Legal</t>
  </si>
  <si>
    <t>Health</t>
  </si>
  <si>
    <t>Representations</t>
  </si>
  <si>
    <t>Court Representations - number of clients</t>
  </si>
  <si>
    <t>Appeals Representation - number of clients</t>
  </si>
  <si>
    <t>Informal Repayment Plans - number of clients</t>
  </si>
  <si>
    <t>Other</t>
  </si>
  <si>
    <t>Money Gained</t>
  </si>
  <si>
    <t>n/a</t>
  </si>
  <si>
    <t>84 learners were assessed as pre entry, 24 completed training and 14 went onto further education.</t>
  </si>
  <si>
    <t>over 12 stalls hired for the event, a great community day that was attended by many local people.</t>
  </si>
  <si>
    <t>Jericho Street Fair - An annual community event that is open to all local residents, funding awarded toward the hire charge of the stalls</t>
  </si>
  <si>
    <t xml:space="preserve">over the 2 weeks that the Oxford International Womens Festival took place, approximately 1000 women participated and/or attended 43 events that took place around Oxford. Events covered topics from the science of mathematics to healthy living and well being. </t>
  </si>
  <si>
    <t>The Ark; A positive vision of a low carbon future - An arts and science project take took place in Oxford City.</t>
  </si>
  <si>
    <t xml:space="preserve">The carnival took place over the weekend of 3rd &amp; 4th July 2010. 1251 performers participated, 450 people were in 2 processions, 468 people took part in outreach activities during the lead up to and at the event, 1122 children participated in free workshops in the family area, 920 people danced in workshops in the park, there were 86 stalls in the park, 52 volunteers helped make it happen along with 10 voluntary trustees and 8 freelance staff. </t>
  </si>
  <si>
    <t xml:space="preserve">A lively supportive group for the over 50's living in Cutteslowe area.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</si>
</sst>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_ ;[Red]\-0\ "/>
    <numFmt numFmtId="168" formatCode="#,##0_ ;[Red]\-#,##0\ "/>
    <numFmt numFmtId="169" formatCode="&quot;£&quot;#,##0"/>
    <numFmt numFmtId="170" formatCode="&quot;£&quot;#,##0.00"/>
    <numFmt numFmtId="171" formatCode="[$€-2]\ #,##0.00_);[Red]\([$€-2]\ #,##0.00\)"/>
  </numFmts>
  <fonts count="17">
    <font>
      <sz val="10"/>
      <name val="Arial"/>
      <family val="0"/>
    </font>
    <font>
      <b/>
      <sz val="10"/>
      <name val="Arial"/>
      <family val="2"/>
    </font>
    <font>
      <sz val="10"/>
      <color indexed="8"/>
      <name val="Arial"/>
      <family val="2"/>
    </font>
    <font>
      <b/>
      <u val="single"/>
      <sz val="10"/>
      <name val="Arial"/>
      <family val="2"/>
    </font>
    <font>
      <u val="single"/>
      <sz val="10"/>
      <name val="Arial"/>
      <family val="2"/>
    </font>
    <font>
      <b/>
      <sz val="11"/>
      <name val="Arial"/>
      <family val="2"/>
    </font>
    <font>
      <b/>
      <sz val="12"/>
      <name val="Arial"/>
      <family val="2"/>
    </font>
    <font>
      <b/>
      <u val="single"/>
      <sz val="12"/>
      <name val="Arial"/>
      <family val="2"/>
    </font>
    <font>
      <b/>
      <sz val="18"/>
      <name val="Arial"/>
      <family val="2"/>
    </font>
    <font>
      <sz val="8"/>
      <name val="Arial"/>
      <family val="0"/>
    </font>
    <font>
      <b/>
      <u val="single"/>
      <sz val="10"/>
      <color indexed="12"/>
      <name val="Arial"/>
      <family val="2"/>
    </font>
    <font>
      <sz val="10"/>
      <color indexed="12"/>
      <name val="Arial"/>
      <family val="2"/>
    </font>
    <font>
      <sz val="8"/>
      <color indexed="12"/>
      <name val="Arial"/>
      <family val="2"/>
    </font>
    <font>
      <b/>
      <sz val="8"/>
      <name val="Tahoma"/>
      <family val="0"/>
    </font>
    <font>
      <sz val="8"/>
      <name val="Tahoma"/>
      <family val="0"/>
    </font>
    <font>
      <b/>
      <sz val="8"/>
      <name val="Arial"/>
      <family val="2"/>
    </font>
    <font>
      <sz val="8"/>
      <color indexed="8"/>
      <name val="Arial"/>
      <family val="2"/>
    </font>
  </fonts>
  <fills count="3">
    <fill>
      <patternFill/>
    </fill>
    <fill>
      <patternFill patternType="gray125"/>
    </fill>
    <fill>
      <patternFill patternType="solid">
        <fgColor indexed="22"/>
        <bgColor indexed="64"/>
      </patternFill>
    </fill>
  </fills>
  <borders count="17">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9">
    <xf numFmtId="0" fontId="0" fillId="0" borderId="0" xfId="0" applyAlignment="1">
      <alignment/>
    </xf>
    <xf numFmtId="4" fontId="0" fillId="0" borderId="0" xfId="0" applyNumberFormat="1" applyAlignment="1">
      <alignment/>
    </xf>
    <xf numFmtId="0" fontId="0" fillId="0" borderId="0" xfId="0" applyAlignment="1">
      <alignment horizontal="center"/>
    </xf>
    <xf numFmtId="0" fontId="1" fillId="0" borderId="0" xfId="0" applyFont="1" applyAlignment="1">
      <alignment/>
    </xf>
    <xf numFmtId="0" fontId="0" fillId="0" borderId="0" xfId="0" applyAlignment="1">
      <alignment horizontal="center" wrapText="1"/>
    </xf>
    <xf numFmtId="0" fontId="1" fillId="0" borderId="0" xfId="0" applyFont="1" applyBorder="1" applyAlignment="1">
      <alignment/>
    </xf>
    <xf numFmtId="0" fontId="1" fillId="0" borderId="0" xfId="0" applyFont="1" applyBorder="1" applyAlignment="1">
      <alignment wrapText="1"/>
    </xf>
    <xf numFmtId="0" fontId="0" fillId="0" borderId="0" xfId="0" applyAlignment="1">
      <alignment wrapText="1"/>
    </xf>
    <xf numFmtId="0" fontId="0" fillId="0" borderId="0" xfId="0" applyAlignment="1">
      <alignment horizontal="left" wrapText="1"/>
    </xf>
    <xf numFmtId="40" fontId="0" fillId="0" borderId="0" xfId="0" applyNumberFormat="1" applyAlignment="1">
      <alignment/>
    </xf>
    <xf numFmtId="0" fontId="0" fillId="0" borderId="1" xfId="0" applyBorder="1" applyAlignment="1">
      <alignment/>
    </xf>
    <xf numFmtId="0" fontId="0" fillId="0" borderId="1" xfId="0" applyBorder="1" applyAlignment="1">
      <alignment wrapText="1"/>
    </xf>
    <xf numFmtId="0" fontId="0" fillId="0" borderId="1" xfId="0" applyFont="1" applyFill="1" applyBorder="1" applyAlignment="1">
      <alignment/>
    </xf>
    <xf numFmtId="0" fontId="1" fillId="0" borderId="1" xfId="0" applyFont="1" applyBorder="1" applyAlignment="1">
      <alignment/>
    </xf>
    <xf numFmtId="4" fontId="1" fillId="0" borderId="1" xfId="0" applyNumberFormat="1" applyFont="1"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wrapText="1"/>
    </xf>
    <xf numFmtId="40" fontId="1" fillId="0" borderId="1" xfId="0" applyNumberFormat="1" applyFont="1" applyBorder="1" applyAlignment="1">
      <alignment horizontal="center" wrapText="1"/>
    </xf>
    <xf numFmtId="0" fontId="1" fillId="0" borderId="0" xfId="0" applyFont="1" applyBorder="1" applyAlignment="1">
      <alignment horizontal="center" wrapText="1"/>
    </xf>
    <xf numFmtId="4" fontId="1" fillId="0" borderId="0" xfId="0" applyNumberFormat="1" applyFont="1" applyBorder="1" applyAlignment="1">
      <alignment horizontal="center" wrapText="1"/>
    </xf>
    <xf numFmtId="38" fontId="0" fillId="0" borderId="0" xfId="0" applyNumberFormat="1" applyAlignment="1">
      <alignment/>
    </xf>
    <xf numFmtId="38" fontId="1" fillId="0" borderId="1" xfId="0" applyNumberFormat="1" applyFont="1" applyBorder="1" applyAlignment="1">
      <alignment horizontal="center" wrapText="1"/>
    </xf>
    <xf numFmtId="0" fontId="0" fillId="0" borderId="1" xfId="0" applyFont="1" applyBorder="1" applyAlignment="1">
      <alignment vertical="top"/>
    </xf>
    <xf numFmtId="0" fontId="0" fillId="0" borderId="1" xfId="0" applyFont="1" applyBorder="1" applyAlignment="1">
      <alignment vertical="top" wrapText="1"/>
    </xf>
    <xf numFmtId="0" fontId="0" fillId="0" borderId="1" xfId="0" applyFont="1" applyBorder="1" applyAlignment="1">
      <alignment horizontal="center" vertical="top" wrapText="1"/>
    </xf>
    <xf numFmtId="0" fontId="0" fillId="0" borderId="0" xfId="0" applyFont="1" applyAlignment="1">
      <alignment vertical="top"/>
    </xf>
    <xf numFmtId="0" fontId="0" fillId="0" borderId="1" xfId="0" applyBorder="1" applyAlignment="1">
      <alignment vertical="top" wrapText="1"/>
    </xf>
    <xf numFmtId="0" fontId="0" fillId="0" borderId="0" xfId="0" applyAlignment="1">
      <alignment vertical="top" wrapText="1"/>
    </xf>
    <xf numFmtId="0" fontId="0" fillId="0" borderId="2" xfId="0" applyFont="1" applyBorder="1" applyAlignment="1">
      <alignment vertical="top" wrapText="1"/>
    </xf>
    <xf numFmtId="0" fontId="2" fillId="0" borderId="1" xfId="0" applyFont="1" applyBorder="1" applyAlignment="1">
      <alignment vertical="top" wrapText="1"/>
    </xf>
    <xf numFmtId="0" fontId="0" fillId="0" borderId="1" xfId="0" applyBorder="1" applyAlignment="1">
      <alignment horizontal="center" vertical="top" wrapText="1"/>
    </xf>
    <xf numFmtId="38" fontId="0" fillId="0" borderId="1" xfId="0" applyNumberFormat="1" applyFont="1" applyBorder="1" applyAlignment="1">
      <alignment horizontal="center" vertical="top" wrapText="1"/>
    </xf>
    <xf numFmtId="38" fontId="0" fillId="0" borderId="1" xfId="0" applyNumberFormat="1" applyBorder="1" applyAlignment="1">
      <alignment vertical="top" wrapText="1"/>
    </xf>
    <xf numFmtId="0" fontId="1" fillId="0" borderId="3" xfId="0" applyFont="1" applyBorder="1" applyAlignment="1">
      <alignment horizontal="left" wrapText="1"/>
    </xf>
    <xf numFmtId="38" fontId="0" fillId="0" borderId="1" xfId="0" applyNumberFormat="1" applyBorder="1" applyAlignment="1">
      <alignment horizontal="center"/>
    </xf>
    <xf numFmtId="0" fontId="3" fillId="0" borderId="1" xfId="0" applyFont="1" applyBorder="1" applyAlignment="1">
      <alignment wrapText="1"/>
    </xf>
    <xf numFmtId="0" fontId="1" fillId="0" borderId="2" xfId="0" applyFont="1" applyBorder="1" applyAlignment="1">
      <alignment wrapText="1"/>
    </xf>
    <xf numFmtId="0" fontId="0" fillId="0" borderId="0" xfId="0" applyBorder="1" applyAlignment="1">
      <alignment wrapText="1"/>
    </xf>
    <xf numFmtId="0" fontId="0" fillId="0" borderId="4" xfId="0" applyBorder="1" applyAlignment="1">
      <alignment/>
    </xf>
    <xf numFmtId="0" fontId="1" fillId="0" borderId="1" xfId="0" applyFont="1" applyBorder="1" applyAlignment="1">
      <alignment horizontal="left" wrapText="1"/>
    </xf>
    <xf numFmtId="38" fontId="0" fillId="0" borderId="1" xfId="0" applyNumberFormat="1" applyBorder="1" applyAlignment="1">
      <alignment horizontal="left"/>
    </xf>
    <xf numFmtId="4" fontId="0" fillId="0" borderId="4" xfId="0" applyNumberFormat="1" applyBorder="1" applyAlignment="1">
      <alignment/>
    </xf>
    <xf numFmtId="0" fontId="0" fillId="0" borderId="4" xfId="0" applyBorder="1" applyAlignment="1">
      <alignment horizontal="center"/>
    </xf>
    <xf numFmtId="0" fontId="0" fillId="0" borderId="4" xfId="0" applyBorder="1" applyAlignment="1">
      <alignment wrapText="1"/>
    </xf>
    <xf numFmtId="0" fontId="5" fillId="0" borderId="0" xfId="0" applyFont="1" applyBorder="1" applyAlignment="1">
      <alignment/>
    </xf>
    <xf numFmtId="4" fontId="0" fillId="0" borderId="0" xfId="0" applyNumberFormat="1" applyFill="1" applyBorder="1" applyAlignment="1">
      <alignment/>
    </xf>
    <xf numFmtId="4" fontId="1" fillId="0" borderId="0" xfId="0" applyNumberFormat="1" applyFont="1" applyAlignment="1">
      <alignment/>
    </xf>
    <xf numFmtId="0" fontId="0" fillId="0" borderId="0" xfId="0" applyFill="1" applyBorder="1" applyAlignment="1">
      <alignment/>
    </xf>
    <xf numFmtId="4" fontId="0" fillId="0" borderId="0" xfId="0" applyNumberFormat="1" applyAlignment="1">
      <alignment wrapText="1"/>
    </xf>
    <xf numFmtId="4" fontId="1" fillId="0" borderId="0" xfId="0" applyNumberFormat="1" applyFont="1" applyBorder="1" applyAlignment="1">
      <alignment wrapText="1"/>
    </xf>
    <xf numFmtId="0" fontId="1" fillId="0" borderId="0" xfId="0" applyFont="1" applyBorder="1" applyAlignment="1">
      <alignment horizontal="left" wrapText="1"/>
    </xf>
    <xf numFmtId="3" fontId="0" fillId="0" borderId="1" xfId="0" applyNumberFormat="1" applyBorder="1" applyAlignment="1">
      <alignment wrapText="1"/>
    </xf>
    <xf numFmtId="4" fontId="0" fillId="0" borderId="0" xfId="0" applyNumberFormat="1" applyBorder="1" applyAlignment="1">
      <alignment/>
    </xf>
    <xf numFmtId="0" fontId="0" fillId="0" borderId="0" xfId="0" applyBorder="1" applyAlignment="1">
      <alignment/>
    </xf>
    <xf numFmtId="38" fontId="0" fillId="0" borderId="0" xfId="0" applyNumberFormat="1" applyBorder="1" applyAlignment="1">
      <alignment/>
    </xf>
    <xf numFmtId="40" fontId="1" fillId="0" borderId="0" xfId="0" applyNumberFormat="1" applyFont="1" applyBorder="1" applyAlignment="1">
      <alignment horizontal="center" wrapText="1"/>
    </xf>
    <xf numFmtId="40" fontId="0" fillId="0" borderId="0" xfId="0" applyNumberFormat="1" applyBorder="1" applyAlignment="1">
      <alignment/>
    </xf>
    <xf numFmtId="0" fontId="1" fillId="0" borderId="0" xfId="0" applyFont="1" applyAlignment="1">
      <alignment horizontal="center" wrapText="1"/>
    </xf>
    <xf numFmtId="4" fontId="1" fillId="0" borderId="5" xfId="0" applyNumberFormat="1" applyFont="1" applyBorder="1" applyAlignment="1">
      <alignment wrapText="1"/>
    </xf>
    <xf numFmtId="4" fontId="1" fillId="0" borderId="5" xfId="0" applyNumberFormat="1" applyFont="1" applyBorder="1" applyAlignment="1">
      <alignment/>
    </xf>
    <xf numFmtId="0" fontId="1" fillId="0" borderId="0" xfId="0" applyFont="1" applyFill="1" applyBorder="1" applyAlignment="1">
      <alignment horizontal="center"/>
    </xf>
    <xf numFmtId="38" fontId="0" fillId="0" borderId="1" xfId="0" applyNumberFormat="1" applyFont="1" applyBorder="1" applyAlignment="1">
      <alignment horizontal="right" vertical="top" wrapText="1"/>
    </xf>
    <xf numFmtId="0" fontId="0" fillId="0" borderId="1" xfId="0" applyFill="1" applyBorder="1" applyAlignment="1">
      <alignment vertical="top" wrapText="1"/>
    </xf>
    <xf numFmtId="0" fontId="0" fillId="0" borderId="0" xfId="0" applyBorder="1" applyAlignment="1">
      <alignment wrapText="1" shrinkToFit="1"/>
    </xf>
    <xf numFmtId="0" fontId="4" fillId="0" borderId="0" xfId="0" applyFont="1" applyBorder="1" applyAlignment="1">
      <alignment horizontal="right" wrapText="1"/>
    </xf>
    <xf numFmtId="16" fontId="4" fillId="0" borderId="0" xfId="0" applyNumberFormat="1" applyFont="1" applyBorder="1" applyAlignment="1">
      <alignment horizontal="center"/>
    </xf>
    <xf numFmtId="0" fontId="0" fillId="0" borderId="0" xfId="0" applyBorder="1" applyAlignment="1">
      <alignment horizontal="center"/>
    </xf>
    <xf numFmtId="38" fontId="0" fillId="0" borderId="0" xfId="0" applyNumberFormat="1" applyBorder="1" applyAlignment="1">
      <alignment wrapText="1"/>
    </xf>
    <xf numFmtId="0" fontId="1" fillId="0" borderId="6" xfId="0" applyFont="1" applyBorder="1" applyAlignment="1">
      <alignment horizontal="center" wrapText="1"/>
    </xf>
    <xf numFmtId="38" fontId="1" fillId="0" borderId="5" xfId="0" applyNumberFormat="1" applyFont="1" applyBorder="1" applyAlignment="1">
      <alignment wrapText="1"/>
    </xf>
    <xf numFmtId="0" fontId="1" fillId="0" borderId="0" xfId="0" applyFont="1" applyBorder="1" applyAlignment="1">
      <alignment horizontal="center"/>
    </xf>
    <xf numFmtId="0" fontId="1" fillId="0" borderId="6" xfId="0" applyFont="1" applyFill="1" applyBorder="1" applyAlignment="1">
      <alignment horizontal="center" vertical="top" wrapText="1"/>
    </xf>
    <xf numFmtId="0" fontId="1" fillId="0" borderId="0" xfId="0" applyFont="1" applyAlignment="1">
      <alignment horizontal="center"/>
    </xf>
    <xf numFmtId="3" fontId="1" fillId="0" borderId="5" xfId="0" applyNumberFormat="1" applyFont="1" applyBorder="1" applyAlignment="1">
      <alignment/>
    </xf>
    <xf numFmtId="38" fontId="1" fillId="0" borderId="5" xfId="0" applyNumberFormat="1" applyFont="1" applyBorder="1" applyAlignment="1">
      <alignment/>
    </xf>
    <xf numFmtId="38" fontId="0" fillId="0" borderId="5" xfId="0" applyNumberFormat="1" applyBorder="1" applyAlignment="1">
      <alignment/>
    </xf>
    <xf numFmtId="0" fontId="1" fillId="0" borderId="7" xfId="0" applyFont="1" applyBorder="1" applyAlignment="1">
      <alignment horizontal="center" wrapText="1"/>
    </xf>
    <xf numFmtId="3" fontId="0" fillId="0" borderId="7" xfId="0" applyNumberFormat="1" applyBorder="1" applyAlignment="1">
      <alignment wrapText="1"/>
    </xf>
    <xf numFmtId="0" fontId="1" fillId="0" borderId="5" xfId="0" applyFont="1" applyBorder="1" applyAlignment="1">
      <alignment horizontal="center"/>
    </xf>
    <xf numFmtId="0" fontId="1" fillId="0" borderId="5" xfId="0" applyFont="1" applyBorder="1" applyAlignment="1">
      <alignment/>
    </xf>
    <xf numFmtId="0" fontId="0" fillId="0" borderId="1" xfId="0" applyBorder="1" applyAlignment="1">
      <alignment vertical="top"/>
    </xf>
    <xf numFmtId="0" fontId="0" fillId="0" borderId="0" xfId="0" applyFont="1" applyAlignment="1">
      <alignment vertical="top" wrapText="1"/>
    </xf>
    <xf numFmtId="38" fontId="0" fillId="0" borderId="1" xfId="0" applyNumberFormat="1" applyBorder="1" applyAlignment="1">
      <alignment vertical="top"/>
    </xf>
    <xf numFmtId="0" fontId="0" fillId="0" borderId="1" xfId="0" applyFont="1" applyFill="1" applyBorder="1" applyAlignment="1">
      <alignment vertical="top" wrapText="1"/>
    </xf>
    <xf numFmtId="3" fontId="0" fillId="0" borderId="1" xfId="0" applyNumberFormat="1" applyBorder="1" applyAlignment="1">
      <alignment vertical="top"/>
    </xf>
    <xf numFmtId="0" fontId="0" fillId="0" borderId="0" xfId="0" applyAlignment="1">
      <alignment vertical="top"/>
    </xf>
    <xf numFmtId="0" fontId="0" fillId="0" borderId="1" xfId="0" applyFont="1" applyFill="1" applyBorder="1" applyAlignment="1">
      <alignment vertical="top"/>
    </xf>
    <xf numFmtId="0" fontId="1" fillId="0" borderId="1" xfId="0" applyFont="1" applyBorder="1" applyAlignment="1">
      <alignment vertical="top" wrapText="1"/>
    </xf>
    <xf numFmtId="4"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vertical="top"/>
    </xf>
    <xf numFmtId="3" fontId="1" fillId="0" borderId="0" xfId="0" applyNumberFormat="1" applyFont="1" applyBorder="1" applyAlignment="1">
      <alignment/>
    </xf>
    <xf numFmtId="0" fontId="6" fillId="0" borderId="1" xfId="0" applyFont="1" applyFill="1" applyBorder="1" applyAlignment="1">
      <alignment/>
    </xf>
    <xf numFmtId="0" fontId="6" fillId="0" borderId="1" xfId="0" applyFont="1" applyBorder="1" applyAlignment="1">
      <alignment/>
    </xf>
    <xf numFmtId="0" fontId="0" fillId="0" borderId="1" xfId="0" applyBorder="1" applyAlignment="1">
      <alignment horizontal="center" vertical="top"/>
    </xf>
    <xf numFmtId="0" fontId="0" fillId="0" borderId="8" xfId="0" applyFill="1" applyBorder="1" applyAlignment="1">
      <alignment vertical="top" wrapText="1"/>
    </xf>
    <xf numFmtId="0" fontId="0" fillId="0" borderId="0" xfId="0" applyFont="1" applyBorder="1" applyAlignment="1">
      <alignment horizontal="left" wrapText="1"/>
    </xf>
    <xf numFmtId="0" fontId="8" fillId="0" borderId="0" xfId="0" applyFont="1" applyBorder="1" applyAlignment="1">
      <alignment horizontal="center" vertical="center"/>
    </xf>
    <xf numFmtId="0" fontId="10" fillId="0" borderId="1" xfId="0" applyFont="1" applyBorder="1" applyAlignment="1" applyProtection="1">
      <alignment horizontal="center" wrapText="1"/>
      <protection/>
    </xf>
    <xf numFmtId="3" fontId="9" fillId="0" borderId="1" xfId="0" applyNumberFormat="1" applyFont="1" applyBorder="1" applyAlignment="1" applyProtection="1">
      <alignment horizontal="center" wrapText="1"/>
      <protection/>
    </xf>
    <xf numFmtId="3" fontId="9" fillId="0" borderId="3" xfId="0" applyNumberFormat="1" applyFont="1" applyFill="1" applyBorder="1" applyAlignment="1" applyProtection="1">
      <alignment horizontal="center" wrapText="1"/>
      <protection/>
    </xf>
    <xf numFmtId="3" fontId="9" fillId="0" borderId="1" xfId="0" applyNumberFormat="1" applyFont="1" applyFill="1" applyBorder="1" applyAlignment="1" applyProtection="1">
      <alignment horizontal="center" wrapText="1"/>
      <protection/>
    </xf>
    <xf numFmtId="3" fontId="9" fillId="0" borderId="1" xfId="0" applyNumberFormat="1" applyFont="1" applyFill="1" applyBorder="1" applyAlignment="1" applyProtection="1">
      <alignment horizontal="center" vertical="center" wrapText="1"/>
      <protection/>
    </xf>
    <xf numFmtId="169" fontId="12" fillId="0" borderId="1" xfId="0" applyNumberFormat="1" applyFont="1" applyBorder="1" applyAlignment="1" applyProtection="1">
      <alignment horizontal="center" wrapText="1"/>
      <protection/>
    </xf>
    <xf numFmtId="169" fontId="12" fillId="0" borderId="3" xfId="0" applyNumberFormat="1" applyFont="1" applyFill="1" applyBorder="1" applyAlignment="1" applyProtection="1">
      <alignment horizontal="center" wrapText="1"/>
      <protection/>
    </xf>
    <xf numFmtId="169" fontId="12" fillId="0" borderId="1" xfId="0" applyNumberFormat="1" applyFont="1" applyFill="1" applyBorder="1" applyAlignment="1" applyProtection="1">
      <alignment horizontal="center" wrapText="1"/>
      <protection/>
    </xf>
    <xf numFmtId="0" fontId="1" fillId="0" borderId="2" xfId="0" applyFont="1" applyBorder="1" applyAlignment="1" applyProtection="1">
      <alignment horizontal="left" wrapText="1"/>
      <protection/>
    </xf>
    <xf numFmtId="0" fontId="0" fillId="0" borderId="1" xfId="0" applyFont="1" applyBorder="1" applyAlignment="1" applyProtection="1">
      <alignment horizontal="left" wrapText="1"/>
      <protection/>
    </xf>
    <xf numFmtId="3" fontId="0" fillId="0" borderId="1" xfId="0" applyNumberFormat="1" applyFont="1" applyBorder="1" applyAlignment="1" applyProtection="1">
      <alignment horizontal="right" wrapText="1"/>
      <protection/>
    </xf>
    <xf numFmtId="3" fontId="0" fillId="0" borderId="3" xfId="0" applyNumberFormat="1" applyFont="1" applyBorder="1" applyAlignment="1" applyProtection="1">
      <alignment horizontal="right" wrapText="1"/>
      <protection/>
    </xf>
    <xf numFmtId="0" fontId="1" fillId="0" borderId="1" xfId="0" applyFont="1" applyBorder="1" applyAlignment="1" applyProtection="1">
      <alignment horizontal="left" wrapText="1"/>
      <protection/>
    </xf>
    <xf numFmtId="0" fontId="1" fillId="0" borderId="1" xfId="0" applyFont="1" applyFill="1" applyBorder="1" applyAlignment="1" applyProtection="1">
      <alignment horizontal="left" wrapText="1"/>
      <protection/>
    </xf>
    <xf numFmtId="3" fontId="1" fillId="0" borderId="1" xfId="0" applyNumberFormat="1" applyFont="1" applyFill="1" applyBorder="1" applyAlignment="1">
      <alignment horizontal="right"/>
    </xf>
    <xf numFmtId="3" fontId="1" fillId="0" borderId="3" xfId="0" applyNumberFormat="1" applyFont="1" applyFill="1" applyBorder="1" applyAlignment="1">
      <alignment horizontal="right"/>
    </xf>
    <xf numFmtId="0" fontId="0" fillId="0" borderId="0" xfId="0" applyFill="1" applyAlignment="1">
      <alignment/>
    </xf>
    <xf numFmtId="0" fontId="1" fillId="2" borderId="6" xfId="0" applyFont="1" applyFill="1" applyBorder="1" applyAlignment="1" applyProtection="1">
      <alignment horizontal="left" wrapText="1"/>
      <protection/>
    </xf>
    <xf numFmtId="0" fontId="1" fillId="2" borderId="8" xfId="0" applyFont="1" applyFill="1" applyBorder="1" applyAlignment="1" applyProtection="1">
      <alignment horizontal="left" wrapText="1"/>
      <protection/>
    </xf>
    <xf numFmtId="3" fontId="1" fillId="2" borderId="8" xfId="0" applyNumberFormat="1" applyFont="1" applyFill="1" applyBorder="1" applyAlignment="1" applyProtection="1">
      <alignment horizontal="right" wrapText="1"/>
      <protection/>
    </xf>
    <xf numFmtId="3" fontId="1" fillId="2" borderId="8" xfId="0" applyNumberFormat="1" applyFont="1" applyFill="1" applyBorder="1" applyAlignment="1">
      <alignment horizontal="right"/>
    </xf>
    <xf numFmtId="0" fontId="0" fillId="2" borderId="1" xfId="0" applyFill="1" applyBorder="1" applyAlignment="1">
      <alignment/>
    </xf>
    <xf numFmtId="3" fontId="0" fillId="0" borderId="3" xfId="0" applyNumberFormat="1" applyBorder="1" applyAlignment="1">
      <alignment horizontal="right"/>
    </xf>
    <xf numFmtId="0" fontId="1" fillId="0" borderId="9" xfId="0" applyFont="1" applyBorder="1" applyAlignment="1" applyProtection="1">
      <alignment horizontal="left" wrapText="1"/>
      <protection/>
    </xf>
    <xf numFmtId="0" fontId="0" fillId="0" borderId="9" xfId="0" applyFont="1" applyBorder="1" applyAlignment="1" applyProtection="1">
      <alignment horizontal="left" wrapText="1"/>
      <protection/>
    </xf>
    <xf numFmtId="3" fontId="0" fillId="0" borderId="9" xfId="0" applyNumberFormat="1" applyFont="1" applyBorder="1" applyAlignment="1" applyProtection="1">
      <alignment horizontal="right" wrapText="1"/>
      <protection/>
    </xf>
    <xf numFmtId="3" fontId="0" fillId="0" borderId="10" xfId="0" applyNumberFormat="1" applyBorder="1" applyAlignment="1">
      <alignment horizontal="right"/>
    </xf>
    <xf numFmtId="0" fontId="0" fillId="0" borderId="1" xfId="0" applyFont="1" applyFill="1" applyBorder="1" applyAlignment="1" applyProtection="1">
      <alignment horizontal="left" wrapText="1"/>
      <protection/>
    </xf>
    <xf numFmtId="3" fontId="0" fillId="0" borderId="11" xfId="0" applyNumberFormat="1" applyFont="1" applyFill="1" applyBorder="1" applyAlignment="1" applyProtection="1">
      <alignment horizontal="right" wrapText="1"/>
      <protection/>
    </xf>
    <xf numFmtId="3" fontId="0" fillId="0" borderId="1" xfId="0" applyNumberFormat="1" applyFont="1" applyFill="1" applyBorder="1" applyAlignment="1" applyProtection="1">
      <alignment horizontal="right" wrapText="1"/>
      <protection/>
    </xf>
    <xf numFmtId="0" fontId="1" fillId="0" borderId="2" xfId="0" applyFont="1" applyFill="1" applyBorder="1" applyAlignment="1" applyProtection="1">
      <alignment horizontal="left" wrapText="1"/>
      <protection/>
    </xf>
    <xf numFmtId="0" fontId="0" fillId="0" borderId="3" xfId="0" applyFont="1" applyFill="1" applyBorder="1" applyAlignment="1" applyProtection="1">
      <alignment horizontal="left" wrapText="1"/>
      <protection/>
    </xf>
    <xf numFmtId="3" fontId="0" fillId="0" borderId="3" xfId="0" applyNumberFormat="1" applyFont="1" applyFill="1" applyBorder="1" applyAlignment="1" applyProtection="1">
      <alignment horizontal="right" wrapText="1"/>
      <protection/>
    </xf>
    <xf numFmtId="3" fontId="0" fillId="0" borderId="12" xfId="0" applyNumberFormat="1" applyFont="1" applyBorder="1" applyAlignment="1" applyProtection="1">
      <alignment horizontal="right" wrapText="1"/>
      <protection/>
    </xf>
    <xf numFmtId="0" fontId="0" fillId="2" borderId="2" xfId="0" applyFont="1" applyFill="1" applyBorder="1" applyAlignment="1" applyProtection="1">
      <alignment horizontal="left" wrapText="1"/>
      <protection/>
    </xf>
    <xf numFmtId="3" fontId="0" fillId="2" borderId="2" xfId="0" applyNumberFormat="1" applyFont="1" applyFill="1" applyBorder="1" applyAlignment="1" applyProtection="1">
      <alignment horizontal="right" wrapText="1"/>
      <protection/>
    </xf>
    <xf numFmtId="3" fontId="1" fillId="2" borderId="13" xfId="0" applyNumberFormat="1" applyFont="1" applyFill="1" applyBorder="1" applyAlignment="1">
      <alignment horizontal="right"/>
    </xf>
    <xf numFmtId="3" fontId="0" fillId="0" borderId="2" xfId="0" applyNumberFormat="1" applyFont="1" applyFill="1" applyBorder="1" applyAlignment="1" applyProtection="1">
      <alignment horizontal="right" wrapText="1"/>
      <protection/>
    </xf>
    <xf numFmtId="3" fontId="0" fillId="0" borderId="2" xfId="0" applyNumberFormat="1" applyFont="1" applyFill="1" applyBorder="1" applyAlignment="1">
      <alignment horizontal="right"/>
    </xf>
    <xf numFmtId="3" fontId="0" fillId="0" borderId="13" xfId="0" applyNumberFormat="1" applyFont="1" applyFill="1" applyBorder="1" applyAlignment="1">
      <alignment horizontal="right"/>
    </xf>
    <xf numFmtId="0" fontId="0" fillId="0" borderId="3" xfId="0" applyFont="1" applyBorder="1" applyAlignment="1" applyProtection="1">
      <alignment horizontal="left" wrapText="1"/>
      <protection/>
    </xf>
    <xf numFmtId="3" fontId="0" fillId="0" borderId="1" xfId="0" applyNumberFormat="1" applyBorder="1" applyAlignment="1">
      <alignment horizontal="right" wrapText="1"/>
    </xf>
    <xf numFmtId="0" fontId="1" fillId="2" borderId="2" xfId="0" applyFont="1" applyFill="1" applyBorder="1" applyAlignment="1" applyProtection="1">
      <alignment horizontal="left" wrapText="1"/>
      <protection/>
    </xf>
    <xf numFmtId="3" fontId="1" fillId="2" borderId="2" xfId="0" applyNumberFormat="1" applyFont="1" applyFill="1" applyBorder="1" applyAlignment="1" applyProtection="1">
      <alignment horizontal="right" wrapText="1"/>
      <protection/>
    </xf>
    <xf numFmtId="3" fontId="1" fillId="0" borderId="14" xfId="0" applyNumberFormat="1" applyFont="1" applyFill="1" applyBorder="1" applyAlignment="1" applyProtection="1">
      <alignment horizontal="right" wrapText="1"/>
      <protection/>
    </xf>
    <xf numFmtId="3" fontId="1" fillId="0" borderId="13" xfId="0" applyNumberFormat="1" applyFont="1" applyFill="1" applyBorder="1" applyAlignment="1">
      <alignment horizontal="right"/>
    </xf>
    <xf numFmtId="3" fontId="1" fillId="0" borderId="3" xfId="0" applyNumberFormat="1" applyFont="1" applyBorder="1" applyAlignment="1">
      <alignment horizontal="right"/>
    </xf>
    <xf numFmtId="0" fontId="1" fillId="0" borderId="11" xfId="0" applyFont="1" applyFill="1" applyBorder="1" applyAlignment="1" applyProtection="1">
      <alignment horizontal="left" wrapText="1"/>
      <protection/>
    </xf>
    <xf numFmtId="0" fontId="11" fillId="0" borderId="6" xfId="0" applyFont="1" applyBorder="1" applyAlignment="1" applyProtection="1">
      <alignment horizontal="left"/>
      <protection/>
    </xf>
    <xf numFmtId="3" fontId="11" fillId="0" borderId="6" xfId="0" applyNumberFormat="1" applyFont="1" applyBorder="1" applyAlignment="1" applyProtection="1">
      <alignment horizontal="right"/>
      <protection/>
    </xf>
    <xf numFmtId="3" fontId="0" fillId="0" borderId="6" xfId="0" applyNumberFormat="1" applyFont="1" applyFill="1" applyBorder="1" applyAlignment="1">
      <alignment horizontal="right"/>
    </xf>
    <xf numFmtId="0" fontId="1" fillId="0" borderId="0" xfId="0" applyFont="1" applyBorder="1" applyAlignment="1" applyProtection="1">
      <alignment horizontal="left" wrapText="1"/>
      <protection/>
    </xf>
    <xf numFmtId="0" fontId="0" fillId="0" borderId="0" xfId="0" applyFont="1" applyBorder="1" applyAlignment="1" applyProtection="1">
      <alignment horizontal="left" wrapText="1"/>
      <protection/>
    </xf>
    <xf numFmtId="0" fontId="1"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0" borderId="0" xfId="0" applyFill="1" applyBorder="1" applyAlignment="1">
      <alignment wrapText="1"/>
    </xf>
    <xf numFmtId="0" fontId="0" fillId="0" borderId="0" xfId="0" applyFont="1" applyBorder="1" applyAlignment="1">
      <alignment wrapText="1"/>
    </xf>
    <xf numFmtId="0" fontId="0" fillId="0" borderId="0" xfId="0" applyFont="1" applyAlignment="1">
      <alignment/>
    </xf>
    <xf numFmtId="0" fontId="1" fillId="0" borderId="0" xfId="0" applyFont="1" applyFill="1" applyBorder="1" applyAlignment="1" applyProtection="1">
      <alignment horizontal="left"/>
      <protection/>
    </xf>
    <xf numFmtId="0" fontId="1" fillId="0" borderId="0" xfId="0" applyFont="1" applyAlignment="1">
      <alignment wrapText="1"/>
    </xf>
    <xf numFmtId="3" fontId="0" fillId="0" borderId="3" xfId="0" applyNumberFormat="1" applyFont="1" applyBorder="1" applyAlignment="1">
      <alignment horizontal="right"/>
    </xf>
    <xf numFmtId="0" fontId="0" fillId="0" borderId="1" xfId="0" applyFont="1" applyBorder="1" applyAlignment="1">
      <alignment/>
    </xf>
    <xf numFmtId="3" fontId="0" fillId="0" borderId="3" xfId="0" applyNumberFormat="1" applyBorder="1" applyAlignment="1">
      <alignment horizontal="right" wrapText="1"/>
    </xf>
    <xf numFmtId="3" fontId="0" fillId="0" borderId="6" xfId="0" applyNumberFormat="1" applyFill="1" applyBorder="1" applyAlignment="1">
      <alignment horizontal="right"/>
    </xf>
    <xf numFmtId="0" fontId="0" fillId="0" borderId="0" xfId="0" applyAlignment="1">
      <alignment/>
    </xf>
    <xf numFmtId="0" fontId="0" fillId="0" borderId="1" xfId="0" applyFont="1" applyBorder="1" applyAlignment="1">
      <alignment vertical="center" wrapText="1"/>
    </xf>
    <xf numFmtId="0" fontId="0" fillId="0" borderId="1" xfId="0" applyBorder="1" applyAlignment="1">
      <alignment vertical="center" wrapText="1"/>
    </xf>
    <xf numFmtId="38" fontId="0" fillId="0" borderId="1" xfId="0" applyNumberFormat="1" applyBorder="1" applyAlignment="1">
      <alignment vertical="center" wrapText="1"/>
    </xf>
    <xf numFmtId="0" fontId="0" fillId="0" borderId="1" xfId="0" applyBorder="1" applyAlignment="1">
      <alignment vertical="center"/>
    </xf>
    <xf numFmtId="38" fontId="0" fillId="0" borderId="1" xfId="0" applyNumberFormat="1" applyBorder="1" applyAlignment="1">
      <alignment vertical="center"/>
    </xf>
    <xf numFmtId="4" fontId="0" fillId="0" borderId="1" xfId="0" applyNumberFormat="1" applyFont="1" applyBorder="1" applyAlignment="1">
      <alignment horizontal="center" vertical="center" wrapText="1"/>
    </xf>
    <xf numFmtId="38" fontId="0" fillId="0" borderId="1" xfId="0" applyNumberFormat="1" applyBorder="1" applyAlignment="1">
      <alignment horizontal="center" vertical="center" wrapText="1"/>
    </xf>
    <xf numFmtId="38" fontId="0" fillId="0" borderId="1" xfId="0" applyNumberFormat="1" applyBorder="1" applyAlignment="1">
      <alignment horizontal="center" vertical="center"/>
    </xf>
    <xf numFmtId="38"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40" fontId="0"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0" fillId="0" borderId="1" xfId="0" applyBorder="1" applyAlignment="1">
      <alignment horizontal="left" vertical="center" wrapText="1"/>
    </xf>
    <xf numFmtId="0" fontId="0" fillId="0" borderId="1" xfId="0" applyFill="1" applyBorder="1" applyAlignment="1">
      <alignment vertical="center" wrapText="1"/>
    </xf>
    <xf numFmtId="3" fontId="0" fillId="0" borderId="1" xfId="0" applyNumberFormat="1" applyBorder="1" applyAlignment="1">
      <alignment horizontal="center" vertical="center" wrapText="1"/>
    </xf>
    <xf numFmtId="3" fontId="0" fillId="0" borderId="1" xfId="0" applyNumberFormat="1" applyFont="1" applyBorder="1" applyAlignment="1">
      <alignment horizontal="center" vertical="center" wrapText="1"/>
    </xf>
    <xf numFmtId="0" fontId="0" fillId="0" borderId="1" xfId="0" applyFont="1" applyFill="1" applyBorder="1" applyAlignment="1">
      <alignment vertical="center"/>
    </xf>
    <xf numFmtId="4" fontId="0" fillId="0" borderId="1" xfId="0" applyNumberFormat="1" applyBorder="1" applyAlignment="1">
      <alignment horizontal="center" vertical="center"/>
    </xf>
    <xf numFmtId="0" fontId="1" fillId="0" borderId="15" xfId="0" applyFont="1" applyBorder="1" applyAlignment="1">
      <alignment wrapText="1"/>
    </xf>
    <xf numFmtId="4" fontId="0" fillId="0" borderId="1" xfId="0" applyNumberFormat="1" applyBorder="1" applyAlignment="1">
      <alignment horizontal="center" vertical="center" wrapText="1"/>
    </xf>
    <xf numFmtId="0" fontId="1" fillId="0" borderId="0" xfId="0" applyFont="1" applyAlignment="1">
      <alignment horizontal="right" wrapText="1"/>
    </xf>
    <xf numFmtId="0" fontId="0" fillId="0" borderId="9" xfId="0" applyBorder="1" applyAlignment="1">
      <alignment wrapText="1"/>
    </xf>
    <xf numFmtId="0" fontId="0" fillId="0" borderId="9" xfId="0" applyBorder="1" applyAlignment="1">
      <alignment/>
    </xf>
    <xf numFmtId="0" fontId="0" fillId="0" borderId="2" xfId="0" applyFont="1" applyFill="1" applyBorder="1" applyAlignment="1" applyProtection="1">
      <alignment horizontal="left" wrapText="1"/>
      <protection/>
    </xf>
    <xf numFmtId="3" fontId="0" fillId="0" borderId="13" xfId="0" applyNumberFormat="1" applyBorder="1" applyAlignment="1">
      <alignment horizontal="right"/>
    </xf>
    <xf numFmtId="0" fontId="0" fillId="0" borderId="2" xfId="0" applyBorder="1" applyAlignment="1">
      <alignment/>
    </xf>
    <xf numFmtId="0" fontId="0" fillId="2" borderId="1" xfId="0" applyFont="1" applyFill="1" applyBorder="1" applyAlignment="1" applyProtection="1">
      <alignment horizontal="left" wrapText="1"/>
      <protection/>
    </xf>
    <xf numFmtId="3" fontId="0" fillId="2" borderId="1" xfId="0" applyNumberFormat="1" applyFont="1" applyFill="1" applyBorder="1" applyAlignment="1" applyProtection="1">
      <alignment horizontal="right" wrapText="1"/>
      <protection/>
    </xf>
    <xf numFmtId="3" fontId="1" fillId="2" borderId="3" xfId="0" applyNumberFormat="1" applyFont="1" applyFill="1" applyBorder="1" applyAlignment="1">
      <alignment horizontal="right"/>
    </xf>
    <xf numFmtId="0" fontId="0" fillId="0" borderId="13" xfId="0" applyFont="1" applyFill="1" applyBorder="1" applyAlignment="1" applyProtection="1">
      <alignment horizontal="left" wrapText="1"/>
      <protection/>
    </xf>
    <xf numFmtId="3" fontId="0" fillId="0" borderId="13" xfId="0" applyNumberFormat="1" applyFont="1" applyFill="1" applyBorder="1" applyAlignment="1" applyProtection="1">
      <alignment horizontal="right" wrapText="1"/>
      <protection/>
    </xf>
    <xf numFmtId="3" fontId="0" fillId="0" borderId="2" xfId="0" applyNumberFormat="1" applyFont="1" applyBorder="1" applyAlignment="1" applyProtection="1">
      <alignment horizontal="right" wrapText="1"/>
      <protection/>
    </xf>
    <xf numFmtId="3" fontId="0" fillId="0" borderId="4" xfId="0" applyNumberFormat="1" applyFont="1" applyBorder="1" applyAlignment="1" applyProtection="1">
      <alignment horizontal="right" wrapText="1"/>
      <protection/>
    </xf>
    <xf numFmtId="0" fontId="1" fillId="2" borderId="1" xfId="0" applyFont="1" applyFill="1" applyBorder="1" applyAlignment="1" applyProtection="1">
      <alignment horizontal="left" wrapText="1"/>
      <protection/>
    </xf>
    <xf numFmtId="3" fontId="1" fillId="2" borderId="1" xfId="0" applyNumberFormat="1" applyFont="1" applyFill="1" applyBorder="1" applyAlignment="1" applyProtection="1">
      <alignment horizontal="right" wrapText="1"/>
      <protection/>
    </xf>
    <xf numFmtId="3" fontId="0" fillId="2" borderId="3" xfId="0" applyNumberFormat="1" applyFill="1" applyBorder="1" applyAlignment="1">
      <alignment horizontal="right"/>
    </xf>
    <xf numFmtId="170" fontId="0" fillId="0" borderId="1" xfId="0" applyNumberFormat="1" applyFont="1" applyBorder="1" applyAlignment="1">
      <alignment wrapText="1"/>
    </xf>
    <xf numFmtId="170" fontId="0" fillId="0" borderId="1" xfId="0" applyNumberFormat="1" applyBorder="1" applyAlignment="1">
      <alignment wrapText="1"/>
    </xf>
    <xf numFmtId="37" fontId="1" fillId="0" borderId="8" xfId="0" applyNumberFormat="1" applyFont="1" applyBorder="1" applyAlignment="1">
      <alignment wrapText="1"/>
    </xf>
    <xf numFmtId="170" fontId="0" fillId="0" borderId="3" xfId="0" applyNumberFormat="1" applyFont="1" applyBorder="1" applyAlignment="1">
      <alignment/>
    </xf>
    <xf numFmtId="170" fontId="1" fillId="0" borderId="3" xfId="0" applyNumberFormat="1" applyFont="1" applyBorder="1" applyAlignment="1">
      <alignment/>
    </xf>
    <xf numFmtId="170" fontId="0" fillId="0" borderId="1" xfId="0" applyNumberFormat="1" applyBorder="1" applyAlignment="1">
      <alignment/>
    </xf>
    <xf numFmtId="0" fontId="3" fillId="0" borderId="4" xfId="0" applyFont="1" applyBorder="1" applyAlignment="1">
      <alignment wrapText="1"/>
    </xf>
    <xf numFmtId="0" fontId="0" fillId="0" borderId="8" xfId="0" applyBorder="1" applyAlignment="1">
      <alignment wrapText="1"/>
    </xf>
    <xf numFmtId="0" fontId="0" fillId="0" borderId="0" xfId="0" applyBorder="1" applyAlignment="1">
      <alignment horizontal="left" vertical="center" wrapText="1"/>
    </xf>
    <xf numFmtId="0" fontId="1" fillId="0" borderId="9" xfId="0" applyFont="1" applyBorder="1" applyAlignment="1">
      <alignment wrapText="1"/>
    </xf>
    <xf numFmtId="0" fontId="1" fillId="0" borderId="11" xfId="0" applyFont="1" applyFill="1" applyBorder="1" applyAlignment="1">
      <alignment horizontal="right" vertical="center"/>
    </xf>
    <xf numFmtId="3" fontId="1" fillId="0" borderId="16" xfId="0" applyNumberFormat="1" applyFont="1" applyBorder="1" applyAlignment="1">
      <alignment horizontal="center"/>
    </xf>
    <xf numFmtId="3" fontId="1" fillId="0" borderId="5" xfId="0" applyNumberFormat="1" applyFont="1" applyBorder="1" applyAlignment="1">
      <alignment horizontal="center"/>
    </xf>
    <xf numFmtId="169" fontId="1" fillId="0" borderId="5" xfId="0" applyNumberFormat="1" applyFont="1" applyBorder="1" applyAlignment="1">
      <alignment horizontal="center"/>
    </xf>
    <xf numFmtId="3" fontId="1" fillId="2" borderId="1" xfId="0" applyNumberFormat="1" applyFont="1" applyFill="1" applyBorder="1" applyAlignment="1">
      <alignment horizontal="right"/>
    </xf>
    <xf numFmtId="170" fontId="0" fillId="0" borderId="1" xfId="0" applyNumberFormat="1" applyFont="1" applyBorder="1" applyAlignment="1">
      <alignment/>
    </xf>
    <xf numFmtId="168" fontId="9" fillId="0" borderId="0" xfId="0" applyNumberFormat="1" applyFont="1" applyAlignment="1">
      <alignment wrapText="1"/>
    </xf>
    <xf numFmtId="0" fontId="9" fillId="0" borderId="0" xfId="0" applyFont="1" applyAlignment="1">
      <alignment wrapText="1"/>
    </xf>
    <xf numFmtId="38" fontId="9" fillId="0" borderId="0" xfId="0" applyNumberFormat="1" applyFont="1" applyAlignment="1">
      <alignment wrapText="1"/>
    </xf>
    <xf numFmtId="0" fontId="15" fillId="0" borderId="0" xfId="0" applyFont="1" applyBorder="1" applyAlignment="1">
      <alignment wrapText="1"/>
    </xf>
    <xf numFmtId="0" fontId="9" fillId="0" borderId="0" xfId="0" applyFont="1" applyAlignment="1">
      <alignment horizontal="center" wrapText="1"/>
    </xf>
    <xf numFmtId="0" fontId="15" fillId="0" borderId="1" xfId="0" applyFont="1" applyBorder="1" applyAlignment="1">
      <alignment wrapText="1"/>
    </xf>
    <xf numFmtId="38" fontId="15" fillId="0" borderId="1" xfId="0" applyNumberFormat="1" applyFont="1" applyBorder="1" applyAlignment="1">
      <alignment horizontal="center" wrapText="1"/>
    </xf>
    <xf numFmtId="168" fontId="15" fillId="0" borderId="1" xfId="0" applyNumberFormat="1" applyFont="1" applyBorder="1" applyAlignment="1">
      <alignment horizontal="center" wrapText="1"/>
    </xf>
    <xf numFmtId="0" fontId="9" fillId="0" borderId="1" xfId="0" applyFont="1" applyBorder="1" applyAlignment="1">
      <alignment vertical="top" wrapText="1"/>
    </xf>
    <xf numFmtId="38" fontId="9" fillId="0" borderId="1" xfId="0" applyNumberFormat="1" applyFont="1" applyBorder="1" applyAlignment="1">
      <alignment vertical="top" wrapText="1"/>
    </xf>
    <xf numFmtId="168" fontId="9" fillId="0" borderId="1" xfId="0" applyNumberFormat="1" applyFont="1" applyBorder="1" applyAlignment="1">
      <alignment vertical="top" wrapText="1"/>
    </xf>
    <xf numFmtId="0" fontId="15" fillId="0" borderId="1" xfId="0" applyFont="1" applyBorder="1" applyAlignment="1">
      <alignment vertical="top" wrapText="1"/>
    </xf>
    <xf numFmtId="0" fontId="15" fillId="0" borderId="0" xfId="0" applyFont="1" applyAlignment="1">
      <alignment horizontal="justify" vertical="top" wrapText="1"/>
    </xf>
    <xf numFmtId="0" fontId="15" fillId="0" borderId="0" xfId="0" applyFont="1" applyAlignment="1">
      <alignment vertical="top" wrapText="1"/>
    </xf>
    <xf numFmtId="4" fontId="9" fillId="0" borderId="1" xfId="0" applyNumberFormat="1" applyFont="1" applyBorder="1" applyAlignment="1">
      <alignment vertical="top" wrapText="1"/>
    </xf>
    <xf numFmtId="3" fontId="16" fillId="0" borderId="1" xfId="0" applyNumberFormat="1" applyFont="1" applyBorder="1" applyAlignment="1">
      <alignment vertical="top" wrapText="1"/>
    </xf>
    <xf numFmtId="38" fontId="15" fillId="0" borderId="0" xfId="0" applyNumberFormat="1" applyFont="1" applyAlignment="1">
      <alignment wrapText="1"/>
    </xf>
    <xf numFmtId="0" fontId="9" fillId="0" borderId="1" xfId="0" applyFont="1" applyFill="1" applyBorder="1" applyAlignment="1">
      <alignment vertical="center"/>
    </xf>
    <xf numFmtId="38" fontId="9" fillId="0" borderId="1" xfId="0" applyNumberFormat="1" applyFont="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lignment horizontal="center" vertical="center"/>
    </xf>
    <xf numFmtId="0" fontId="9" fillId="0" borderId="0" xfId="0" applyFont="1" applyAlignment="1">
      <alignment/>
    </xf>
    <xf numFmtId="38" fontId="9" fillId="0" borderId="0" xfId="0" applyNumberFormat="1" applyFont="1" applyAlignment="1">
      <alignment/>
    </xf>
    <xf numFmtId="168" fontId="9" fillId="0" borderId="0" xfId="0" applyNumberFormat="1" applyFont="1" applyAlignment="1">
      <alignment/>
    </xf>
    <xf numFmtId="0" fontId="15" fillId="0" borderId="0" xfId="0" applyFont="1" applyAlignment="1">
      <alignment horizontal="right"/>
    </xf>
    <xf numFmtId="38" fontId="15" fillId="0" borderId="5" xfId="0" applyNumberFormat="1" applyFont="1" applyBorder="1" applyAlignment="1">
      <alignment/>
    </xf>
    <xf numFmtId="0" fontId="15" fillId="0" borderId="0" xfId="0" applyFont="1" applyAlignment="1">
      <alignment horizontal="center" wrapText="1"/>
    </xf>
    <xf numFmtId="168" fontId="15" fillId="0" borderId="5" xfId="0" applyNumberFormat="1" applyFont="1" applyBorder="1" applyAlignment="1">
      <alignment/>
    </xf>
    <xf numFmtId="0" fontId="2" fillId="0" borderId="1" xfId="0" applyFont="1" applyBorder="1" applyAlignment="1">
      <alignment horizontal="left" vertical="top" wrapText="1"/>
    </xf>
    <xf numFmtId="0" fontId="15" fillId="0" borderId="0" xfId="0" applyFont="1" applyAlignment="1">
      <alignment wrapText="1"/>
    </xf>
    <xf numFmtId="3" fontId="0" fillId="0" borderId="5" xfId="0" applyNumberFormat="1" applyBorder="1" applyAlignment="1">
      <alignment/>
    </xf>
    <xf numFmtId="3" fontId="0" fillId="0" borderId="1" xfId="0" applyNumberFormat="1" applyBorder="1" applyAlignment="1">
      <alignment horizontal="center" vertical="center"/>
    </xf>
    <xf numFmtId="3" fontId="0" fillId="0" borderId="1" xfId="0" applyNumberFormat="1" applyBorder="1" applyAlignment="1">
      <alignment horizontal="center" vertical="top" wrapText="1"/>
    </xf>
    <xf numFmtId="3" fontId="0" fillId="0" borderId="1" xfId="0" applyNumberFormat="1" applyBorder="1" applyAlignment="1">
      <alignment/>
    </xf>
    <xf numFmtId="3" fontId="0" fillId="0" borderId="2" xfId="0" applyNumberFormat="1" applyBorder="1" applyAlignment="1">
      <alignment/>
    </xf>
    <xf numFmtId="3" fontId="0" fillId="0" borderId="1" xfId="0" applyNumberFormat="1" applyFont="1" applyBorder="1" applyAlignment="1">
      <alignment/>
    </xf>
    <xf numFmtId="3" fontId="1" fillId="0" borderId="0" xfId="0" applyNumberFormat="1" applyFont="1" applyAlignment="1">
      <alignment wrapText="1"/>
    </xf>
    <xf numFmtId="3" fontId="1" fillId="0" borderId="5" xfId="0" applyNumberFormat="1" applyFont="1" applyBorder="1" applyAlignment="1">
      <alignment wrapText="1"/>
    </xf>
    <xf numFmtId="0" fontId="1" fillId="0" borderId="4" xfId="0" applyFont="1" applyBorder="1" applyAlignment="1">
      <alignment wrapText="1"/>
    </xf>
    <xf numFmtId="0" fontId="1" fillId="0" borderId="0" xfId="0" applyFont="1" applyBorder="1" applyAlignment="1">
      <alignment horizontal="left" wrapText="1"/>
    </xf>
    <xf numFmtId="0" fontId="5" fillId="0" borderId="4" xfId="0" applyFont="1" applyBorder="1" applyAlignment="1">
      <alignment horizontal="left" wrapText="1"/>
    </xf>
    <xf numFmtId="0" fontId="15" fillId="0" borderId="0" xfId="0" applyFont="1" applyBorder="1" applyAlignment="1">
      <alignment horizontal="left" wrapText="1"/>
    </xf>
    <xf numFmtId="0" fontId="15" fillId="0" borderId="4" xfId="0" applyFont="1" applyBorder="1" applyAlignment="1">
      <alignment horizontal="left" wrapText="1"/>
    </xf>
    <xf numFmtId="0" fontId="1" fillId="0" borderId="0" xfId="0" applyFont="1" applyFill="1" applyBorder="1" applyAlignment="1">
      <alignment horizontal="left" vertical="top"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3" fillId="0" borderId="0" xfId="0" applyFont="1" applyBorder="1" applyAlignment="1">
      <alignment horizontal="left" wrapText="1"/>
    </xf>
    <xf numFmtId="0" fontId="1" fillId="0" borderId="0" xfId="0" applyFont="1" applyBorder="1" applyAlignment="1">
      <alignment horizontal="left" vertical="center" wrapText="1"/>
    </xf>
    <xf numFmtId="0" fontId="0" fillId="0" borderId="1" xfId="0" applyBorder="1" applyAlignment="1">
      <alignment horizontal="left" vertical="center" wrapText="1"/>
    </xf>
    <xf numFmtId="0" fontId="1" fillId="0" borderId="6" xfId="0" applyFont="1" applyBorder="1" applyAlignment="1">
      <alignment horizontal="center" wrapText="1"/>
    </xf>
    <xf numFmtId="0" fontId="1" fillId="0" borderId="0" xfId="0" applyFont="1" applyBorder="1" applyAlignment="1">
      <alignment horizontal="center" wrapText="1"/>
    </xf>
    <xf numFmtId="0" fontId="0" fillId="0" borderId="1" xfId="0" applyBorder="1" applyAlignment="1">
      <alignment horizontal="left" wrapText="1"/>
    </xf>
    <xf numFmtId="0" fontId="0" fillId="0" borderId="0" xfId="0" applyAlignment="1">
      <alignment horizontal="left" wrapText="1"/>
    </xf>
    <xf numFmtId="0" fontId="0" fillId="0" borderId="0" xfId="0" applyBorder="1" applyAlignment="1">
      <alignment horizontal="left" wrapText="1"/>
    </xf>
    <xf numFmtId="0" fontId="0" fillId="0" borderId="1" xfId="0" applyBorder="1" applyAlignment="1">
      <alignment horizontal="left"/>
    </xf>
    <xf numFmtId="0" fontId="0" fillId="0" borderId="1" xfId="0" applyFill="1" applyBorder="1" applyAlignment="1">
      <alignment horizontal="left" wrapText="1"/>
    </xf>
    <xf numFmtId="0" fontId="1" fillId="0" borderId="0" xfId="0" applyFont="1" applyAlignment="1">
      <alignment horizontal="left" wrapText="1"/>
    </xf>
    <xf numFmtId="0" fontId="7" fillId="0" borderId="0" xfId="0" applyFont="1" applyBorder="1" applyAlignment="1">
      <alignment horizontal="center"/>
    </xf>
    <xf numFmtId="0" fontId="0" fillId="0" borderId="0" xfId="0" applyFont="1" applyBorder="1" applyAlignment="1" applyProtection="1">
      <alignment horizontal="left" wrapText="1"/>
      <protection/>
    </xf>
    <xf numFmtId="0" fontId="0" fillId="0" borderId="3" xfId="0" applyBorder="1" applyAlignment="1">
      <alignment wrapText="1"/>
    </xf>
    <xf numFmtId="0" fontId="0" fillId="0" borderId="7" xfId="0" applyBorder="1" applyAlignment="1">
      <alignment wrapText="1"/>
    </xf>
    <xf numFmtId="0" fontId="3" fillId="0" borderId="0" xfId="0" applyFont="1" applyBorder="1" applyAlignment="1" applyProtection="1">
      <alignment horizontal="left" wrapText="1"/>
      <protection/>
    </xf>
    <xf numFmtId="0" fontId="11" fillId="0" borderId="3" xfId="0" applyFont="1" applyBorder="1" applyAlignment="1" applyProtection="1">
      <alignment horizontal="left" wrapText="1"/>
      <protection/>
    </xf>
    <xf numFmtId="0" fontId="11" fillId="0" borderId="7" xfId="0" applyFont="1" applyBorder="1" applyAlignment="1" applyProtection="1">
      <alignment horizontal="left" wrapText="1"/>
      <protection/>
    </xf>
    <xf numFmtId="0" fontId="11" fillId="0" borderId="3" xfId="0" applyFont="1" applyBorder="1" applyAlignment="1">
      <alignment horizontal="left" wrapText="1"/>
    </xf>
    <xf numFmtId="0" fontId="11" fillId="0" borderId="7" xfId="0" applyFont="1" applyBorder="1" applyAlignment="1">
      <alignment horizontal="left" wrapText="1"/>
    </xf>
    <xf numFmtId="0" fontId="0" fillId="0" borderId="0" xfId="0" applyFont="1" applyFill="1" applyBorder="1" applyAlignment="1" applyProtection="1">
      <alignment horizontal="left" wrapText="1"/>
      <protection/>
    </xf>
    <xf numFmtId="0" fontId="1" fillId="0" borderId="3" xfId="0" applyFont="1" applyFill="1" applyBorder="1" applyAlignment="1" applyProtection="1">
      <alignment horizontal="left" wrapText="1"/>
      <protection/>
    </xf>
    <xf numFmtId="0" fontId="0" fillId="0" borderId="7" xfId="0" applyFill="1" applyBorder="1" applyAlignment="1">
      <alignment horizontal="left" wrapText="1"/>
    </xf>
    <xf numFmtId="0" fontId="1" fillId="0" borderId="7" xfId="0" applyFont="1" applyFill="1" applyBorder="1" applyAlignment="1" applyProtection="1">
      <alignment horizontal="left" wrapText="1"/>
      <protection/>
    </xf>
    <xf numFmtId="0" fontId="0" fillId="0" borderId="1" xfId="0" applyFont="1" applyBorder="1" applyAlignment="1" applyProtection="1">
      <alignment horizontal="left" wrapText="1"/>
      <protection/>
    </xf>
    <xf numFmtId="0" fontId="0" fillId="0" borderId="3" xfId="0" applyBorder="1" applyAlignment="1">
      <alignment horizontal="left" vertical="top" wrapText="1"/>
    </xf>
    <xf numFmtId="0" fontId="0" fillId="0" borderId="12" xfId="0" applyBorder="1" applyAlignment="1">
      <alignment horizontal="left" vertical="top" wrapText="1"/>
    </xf>
    <xf numFmtId="0" fontId="0" fillId="0" borderId="7" xfId="0" applyBorder="1" applyAlignment="1">
      <alignment horizontal="left" vertical="top" wrapText="1"/>
    </xf>
    <xf numFmtId="44" fontId="1" fillId="0" borderId="3" xfId="17" applyFont="1" applyBorder="1" applyAlignment="1">
      <alignment horizontal="left" vertical="top" wrapText="1"/>
    </xf>
    <xf numFmtId="44" fontId="1" fillId="0" borderId="12" xfId="17" applyFont="1" applyBorder="1" applyAlignment="1">
      <alignment horizontal="left" vertical="top" wrapText="1"/>
    </xf>
    <xf numFmtId="44" fontId="1" fillId="0" borderId="7" xfId="17" applyFont="1" applyBorder="1" applyAlignment="1">
      <alignment horizontal="left" vertical="top" wrapText="1"/>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72"/>
  <sheetViews>
    <sheetView workbookViewId="0" topLeftCell="A1">
      <selection activeCell="A1" sqref="A1"/>
    </sheetView>
  </sheetViews>
  <sheetFormatPr defaultColWidth="9.140625" defaultRowHeight="12.75"/>
  <cols>
    <col min="1" max="1" width="32.140625" style="7" customWidth="1"/>
    <col min="2" max="2" width="8.8515625" style="48" customWidth="1"/>
    <col min="3" max="3" width="48.140625" style="8" customWidth="1"/>
    <col min="4" max="4" width="11.57421875" style="7" customWidth="1"/>
    <col min="5" max="5" width="39.00390625" style="7" customWidth="1"/>
    <col min="6" max="6" width="12.00390625" style="7" customWidth="1"/>
    <col min="7" max="7" width="11.28125" style="7" customWidth="1"/>
    <col min="8" max="16384" width="9.140625" style="7" customWidth="1"/>
  </cols>
  <sheetData>
    <row r="1" ht="12.75">
      <c r="A1" s="161" t="s">
        <v>262</v>
      </c>
    </row>
    <row r="2" spans="1:3" ht="21.75" customHeight="1">
      <c r="A2" s="260" t="s">
        <v>375</v>
      </c>
      <c r="B2" s="260"/>
      <c r="C2" s="260"/>
    </row>
    <row r="3" spans="1:3" ht="15" customHeight="1">
      <c r="A3" s="50"/>
      <c r="B3" s="50"/>
      <c r="C3" s="50"/>
    </row>
    <row r="4" spans="1:2" ht="16.5" customHeight="1">
      <c r="A4" s="260" t="s">
        <v>435</v>
      </c>
      <c r="B4" s="260"/>
    </row>
    <row r="5" spans="1:3" ht="20.25" customHeight="1">
      <c r="A5" s="261" t="s">
        <v>394</v>
      </c>
      <c r="B5" s="261"/>
      <c r="C5" s="261"/>
    </row>
    <row r="6" spans="1:7" s="93" customFormat="1" ht="79.5" customHeight="1">
      <c r="A6" s="90" t="s">
        <v>282</v>
      </c>
      <c r="B6" s="91" t="s">
        <v>301</v>
      </c>
      <c r="C6" s="90" t="s">
        <v>294</v>
      </c>
      <c r="D6" s="90" t="s">
        <v>124</v>
      </c>
      <c r="E6" s="90" t="s">
        <v>312</v>
      </c>
      <c r="F6" s="90" t="s">
        <v>296</v>
      </c>
      <c r="G6" s="92"/>
    </row>
    <row r="7" spans="1:6" ht="63.75" customHeight="1">
      <c r="A7" s="168" t="s">
        <v>125</v>
      </c>
      <c r="B7" s="183">
        <v>750</v>
      </c>
      <c r="C7" s="181" t="s">
        <v>129</v>
      </c>
      <c r="D7" s="177">
        <v>300</v>
      </c>
      <c r="E7" s="168" t="s">
        <v>479</v>
      </c>
      <c r="F7" s="173">
        <v>910</v>
      </c>
    </row>
    <row r="8" spans="1:6" ht="43.5" customHeight="1">
      <c r="A8" s="168" t="s">
        <v>125</v>
      </c>
      <c r="B8" s="183">
        <v>1000</v>
      </c>
      <c r="C8" s="181" t="s">
        <v>130</v>
      </c>
      <c r="D8" s="177">
        <v>800</v>
      </c>
      <c r="E8" s="168" t="s">
        <v>131</v>
      </c>
      <c r="F8" s="173">
        <v>1200</v>
      </c>
    </row>
    <row r="9" spans="1:6" ht="52.5" customHeight="1">
      <c r="A9" s="168" t="s">
        <v>125</v>
      </c>
      <c r="B9" s="183">
        <v>3450</v>
      </c>
      <c r="C9" s="181" t="s">
        <v>132</v>
      </c>
      <c r="D9" s="177" t="s">
        <v>133</v>
      </c>
      <c r="E9" s="168" t="s">
        <v>134</v>
      </c>
      <c r="F9" s="173">
        <v>500</v>
      </c>
    </row>
    <row r="10" spans="1:6" ht="38.25" customHeight="1">
      <c r="A10" s="168" t="s">
        <v>135</v>
      </c>
      <c r="B10" s="183">
        <v>10000</v>
      </c>
      <c r="C10" s="181" t="s">
        <v>136</v>
      </c>
      <c r="D10" s="177">
        <v>1050</v>
      </c>
      <c r="E10" s="168" t="s">
        <v>473</v>
      </c>
      <c r="F10" s="173">
        <v>6000</v>
      </c>
    </row>
    <row r="11" spans="1:6" ht="71.25" customHeight="1">
      <c r="A11" s="168" t="s">
        <v>137</v>
      </c>
      <c r="B11" s="183">
        <v>1500</v>
      </c>
      <c r="C11" s="181" t="s">
        <v>138</v>
      </c>
      <c r="D11" s="177">
        <v>49</v>
      </c>
      <c r="E11" s="168" t="s">
        <v>139</v>
      </c>
      <c r="F11" s="173">
        <v>5562</v>
      </c>
    </row>
    <row r="12" spans="1:6" ht="48" customHeight="1">
      <c r="A12" s="168" t="s">
        <v>140</v>
      </c>
      <c r="B12" s="183">
        <v>10000</v>
      </c>
      <c r="C12" s="181" t="s">
        <v>141</v>
      </c>
      <c r="D12" s="177">
        <v>38</v>
      </c>
      <c r="E12" s="168" t="s">
        <v>526</v>
      </c>
      <c r="F12" s="173">
        <v>10625</v>
      </c>
    </row>
    <row r="13" spans="1:6" ht="48" customHeight="1">
      <c r="A13" s="168" t="s">
        <v>144</v>
      </c>
      <c r="B13" s="183">
        <v>500</v>
      </c>
      <c r="C13" s="181" t="s">
        <v>528</v>
      </c>
      <c r="D13" s="177">
        <v>3500</v>
      </c>
      <c r="E13" s="168" t="s">
        <v>527</v>
      </c>
      <c r="F13" s="173">
        <v>0</v>
      </c>
    </row>
    <row r="14" spans="1:6" ht="25.5">
      <c r="A14" s="168" t="s">
        <v>145</v>
      </c>
      <c r="B14" s="183">
        <v>1750</v>
      </c>
      <c r="C14" s="181" t="s">
        <v>228</v>
      </c>
      <c r="D14" s="177">
        <v>0</v>
      </c>
      <c r="E14" s="168" t="s">
        <v>146</v>
      </c>
      <c r="F14" s="173">
        <v>0</v>
      </c>
    </row>
    <row r="15" spans="1:7" s="93" customFormat="1" ht="79.5" customHeight="1">
      <c r="A15" s="90" t="s">
        <v>282</v>
      </c>
      <c r="B15" s="91" t="s">
        <v>301</v>
      </c>
      <c r="C15" s="90" t="s">
        <v>294</v>
      </c>
      <c r="D15" s="90" t="s">
        <v>124</v>
      </c>
      <c r="E15" s="90" t="s">
        <v>312</v>
      </c>
      <c r="F15" s="90" t="s">
        <v>296</v>
      </c>
      <c r="G15" s="92"/>
    </row>
    <row r="16" spans="1:6" ht="84.75" customHeight="1">
      <c r="A16" s="168" t="s">
        <v>147</v>
      </c>
      <c r="B16" s="183">
        <v>5000</v>
      </c>
      <c r="C16" s="181" t="s">
        <v>148</v>
      </c>
      <c r="D16" s="177">
        <v>6000</v>
      </c>
      <c r="E16" s="168" t="s">
        <v>149</v>
      </c>
      <c r="F16" s="173">
        <v>10000</v>
      </c>
    </row>
    <row r="17" spans="1:6" ht="25.5">
      <c r="A17" s="182" t="s">
        <v>150</v>
      </c>
      <c r="B17" s="184">
        <v>1000</v>
      </c>
      <c r="C17" s="181" t="s">
        <v>151</v>
      </c>
      <c r="D17" s="177">
        <v>0</v>
      </c>
      <c r="E17" s="168" t="s">
        <v>146</v>
      </c>
      <c r="F17" s="177">
        <v>0</v>
      </c>
    </row>
    <row r="18" spans="1:6" ht="89.25">
      <c r="A18" s="168" t="s">
        <v>257</v>
      </c>
      <c r="B18" s="183">
        <v>500</v>
      </c>
      <c r="C18" s="181" t="s">
        <v>152</v>
      </c>
      <c r="D18" s="177">
        <v>1000</v>
      </c>
      <c r="E18" s="168" t="s">
        <v>529</v>
      </c>
      <c r="F18" s="177">
        <v>3390</v>
      </c>
    </row>
    <row r="19" spans="1:6" ht="25.5">
      <c r="A19" s="168" t="s">
        <v>153</v>
      </c>
      <c r="B19" s="183">
        <v>4600</v>
      </c>
      <c r="C19" s="181" t="s">
        <v>154</v>
      </c>
      <c r="D19" s="177">
        <v>0</v>
      </c>
      <c r="E19" s="168" t="s">
        <v>146</v>
      </c>
      <c r="F19" s="177">
        <v>0</v>
      </c>
    </row>
    <row r="20" spans="1:6" ht="47.25" customHeight="1">
      <c r="A20" s="168" t="s">
        <v>155</v>
      </c>
      <c r="B20" s="183">
        <v>3375</v>
      </c>
      <c r="C20" s="181" t="s">
        <v>156</v>
      </c>
      <c r="D20" s="177" t="s">
        <v>157</v>
      </c>
      <c r="E20" s="168" t="s">
        <v>158</v>
      </c>
      <c r="F20" s="177">
        <v>2465</v>
      </c>
    </row>
    <row r="22" spans="1:6" ht="13.5" thickBot="1">
      <c r="A22" s="57" t="s">
        <v>376</v>
      </c>
      <c r="B22" s="58">
        <f>SUM(B7:B20)</f>
        <v>43425</v>
      </c>
      <c r="C22" s="57" t="s">
        <v>429</v>
      </c>
      <c r="D22" s="207">
        <f>SUM(D7:D19)</f>
        <v>12737</v>
      </c>
      <c r="E22" s="57" t="s">
        <v>401</v>
      </c>
      <c r="F22" s="69">
        <f>SUM(F7:F20)</f>
        <v>40652</v>
      </c>
    </row>
    <row r="23" ht="27" thickBot="1" thickTop="1">
      <c r="D23" s="187" t="s">
        <v>434</v>
      </c>
    </row>
    <row r="24" ht="13.5" thickTop="1"/>
    <row r="72" ht="12.75">
      <c r="B72" s="49"/>
    </row>
  </sheetData>
  <mergeCells count="3">
    <mergeCell ref="A2:C2"/>
    <mergeCell ref="A5:C5"/>
    <mergeCell ref="A4:B4"/>
  </mergeCells>
  <printOptions/>
  <pageMargins left="0.7874015748031497" right="0.7874015748031497" top="0.5905511811023623" bottom="0.5905511811023623" header="0.5118110236220472" footer="0.5118110236220472"/>
  <pageSetup horizontalDpi="600" verticalDpi="600" orientation="landscape"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I13"/>
  <sheetViews>
    <sheetView tabSelected="1" workbookViewId="0" topLeftCell="A1">
      <selection activeCell="A1" sqref="A1"/>
    </sheetView>
  </sheetViews>
  <sheetFormatPr defaultColWidth="9.140625" defaultRowHeight="12.75"/>
  <cols>
    <col min="1" max="1" width="25.28125" style="0" customWidth="1"/>
    <col min="2" max="2" width="10.28125" style="0" customWidth="1"/>
    <col min="3" max="3" width="42.7109375" style="7" customWidth="1"/>
    <col min="4" max="4" width="11.00390625" style="0" customWidth="1"/>
    <col min="5" max="5" width="13.57421875" style="0" customWidth="1"/>
    <col min="6" max="6" width="13.421875" style="0" customWidth="1"/>
    <col min="7" max="7" width="11.8515625" style="0" customWidth="1"/>
    <col min="8" max="8" width="12.57421875" style="0" customWidth="1"/>
    <col min="9" max="9" width="13.421875" style="0" customWidth="1"/>
  </cols>
  <sheetData>
    <row r="1" ht="12.75">
      <c r="A1" s="3" t="s">
        <v>262</v>
      </c>
    </row>
    <row r="2" spans="1:5" ht="12.75">
      <c r="A2" s="5"/>
      <c r="B2" s="1"/>
      <c r="C2" s="4"/>
      <c r="E2" s="7"/>
    </row>
    <row r="3" spans="1:5" ht="12.75">
      <c r="A3" s="5" t="s">
        <v>267</v>
      </c>
      <c r="B3" s="1"/>
      <c r="C3" s="4"/>
      <c r="E3" s="7"/>
    </row>
    <row r="4" spans="2:5" ht="12.75">
      <c r="B4" s="1"/>
      <c r="C4" s="4"/>
      <c r="E4" s="7"/>
    </row>
    <row r="5" spans="1:5" ht="12.75">
      <c r="A5" s="5"/>
      <c r="B5" s="1"/>
      <c r="C5" s="4"/>
      <c r="E5" s="7"/>
    </row>
    <row r="6" spans="1:5" ht="15">
      <c r="A6" s="44" t="s">
        <v>397</v>
      </c>
      <c r="B6" s="1"/>
      <c r="C6" s="4"/>
      <c r="E6" s="7"/>
    </row>
    <row r="7" ht="14.25" customHeight="1"/>
    <row r="8" spans="1:9" ht="57.75" customHeight="1">
      <c r="A8" s="94" t="s">
        <v>282</v>
      </c>
      <c r="B8" s="88" t="s">
        <v>300</v>
      </c>
      <c r="C8" s="87" t="s">
        <v>294</v>
      </c>
      <c r="D8" s="89" t="s">
        <v>428</v>
      </c>
      <c r="E8" s="295" t="s">
        <v>312</v>
      </c>
      <c r="F8" s="296"/>
      <c r="G8" s="296"/>
      <c r="H8" s="297"/>
      <c r="I8" s="89" t="s">
        <v>299</v>
      </c>
    </row>
    <row r="9" spans="1:9" ht="93" customHeight="1">
      <c r="A9" s="80" t="s">
        <v>287</v>
      </c>
      <c r="B9" s="82">
        <v>20000</v>
      </c>
      <c r="C9" s="26" t="s">
        <v>297</v>
      </c>
      <c r="D9" s="80">
        <v>797</v>
      </c>
      <c r="E9" s="292" t="s">
        <v>344</v>
      </c>
      <c r="F9" s="293"/>
      <c r="G9" s="293"/>
      <c r="H9" s="294"/>
      <c r="I9" s="82">
        <v>80000</v>
      </c>
    </row>
    <row r="11" spans="1:9" ht="13.5" thickBot="1">
      <c r="A11" s="72" t="s">
        <v>376</v>
      </c>
      <c r="B11" s="73">
        <v>20000</v>
      </c>
      <c r="C11" s="57" t="s">
        <v>433</v>
      </c>
      <c r="D11" s="79">
        <v>797</v>
      </c>
      <c r="G11" s="298" t="s">
        <v>268</v>
      </c>
      <c r="H11" s="298"/>
      <c r="I11" s="251">
        <v>80000</v>
      </c>
    </row>
    <row r="12" ht="13.5" thickTop="1"/>
    <row r="13" spans="1:2" ht="12.75">
      <c r="A13" s="70"/>
      <c r="B13" s="95"/>
    </row>
  </sheetData>
  <mergeCells count="3">
    <mergeCell ref="E9:H9"/>
    <mergeCell ref="E8:H8"/>
    <mergeCell ref="G11:H11"/>
  </mergeCells>
  <printOptions/>
  <pageMargins left="0.7480314960629921" right="0.5511811023622047" top="0.5905511811023623" bottom="0.1968503937007874" header="0.5118110236220472" footer="0.5118110236220472"/>
  <pageSetup fitToHeight="1" fitToWidth="1" horizontalDpi="600" verticalDpi="600" orientation="landscape" paperSize="9" scale="87" r:id="rId1"/>
</worksheet>
</file>

<file path=xl/worksheets/sheet11.xml><?xml version="1.0" encoding="utf-8"?>
<worksheet xmlns="http://schemas.openxmlformats.org/spreadsheetml/2006/main" xmlns:r="http://schemas.openxmlformats.org/officeDocument/2006/relationships">
  <dimension ref="A1:F28"/>
  <sheetViews>
    <sheetView tabSelected="1" workbookViewId="0" topLeftCell="A1">
      <selection activeCell="A1" sqref="A1"/>
    </sheetView>
  </sheetViews>
  <sheetFormatPr defaultColWidth="9.140625" defaultRowHeight="12.75"/>
  <cols>
    <col min="1" max="1" width="29.57421875" style="7" customWidth="1"/>
    <col min="2" max="2" width="11.57421875" style="7" customWidth="1"/>
    <col min="3" max="3" width="36.8515625" style="7" customWidth="1"/>
    <col min="4" max="4" width="10.7109375" style="7" customWidth="1"/>
    <col min="5" max="5" width="32.28125" style="7" customWidth="1"/>
    <col min="6" max="6" width="11.28125" style="7" customWidth="1"/>
    <col min="7" max="16384" width="9.140625" style="7" customWidth="1"/>
  </cols>
  <sheetData>
    <row r="1" ht="12.75">
      <c r="A1" s="161" t="s">
        <v>262</v>
      </c>
    </row>
    <row r="2" spans="1:3" ht="25.5" customHeight="1">
      <c r="A2" s="277" t="s">
        <v>221</v>
      </c>
      <c r="B2" s="277"/>
      <c r="C2" s="277"/>
    </row>
    <row r="4" spans="1:2" ht="25.5" customHeight="1">
      <c r="A4" s="277" t="s">
        <v>222</v>
      </c>
      <c r="B4" s="277"/>
    </row>
    <row r="6" spans="1:6" ht="72" customHeight="1">
      <c r="A6" s="16" t="s">
        <v>282</v>
      </c>
      <c r="B6" s="15" t="s">
        <v>301</v>
      </c>
      <c r="C6" s="16" t="s">
        <v>294</v>
      </c>
      <c r="D6" s="15" t="s">
        <v>223</v>
      </c>
      <c r="E6" s="16" t="s">
        <v>312</v>
      </c>
      <c r="F6" s="15" t="s">
        <v>296</v>
      </c>
    </row>
    <row r="7" spans="1:6" ht="72.75" customHeight="1">
      <c r="A7" s="168" t="s">
        <v>224</v>
      </c>
      <c r="B7" s="177">
        <v>400</v>
      </c>
      <c r="C7" s="168" t="s">
        <v>1</v>
      </c>
      <c r="D7" s="177">
        <v>84</v>
      </c>
      <c r="E7" s="168" t="s">
        <v>225</v>
      </c>
      <c r="F7" s="183">
        <v>1011</v>
      </c>
    </row>
    <row r="8" spans="1:6" ht="53.25" customHeight="1">
      <c r="A8" s="168" t="s">
        <v>226</v>
      </c>
      <c r="B8" s="183">
        <v>1000</v>
      </c>
      <c r="C8" s="168" t="s">
        <v>2</v>
      </c>
      <c r="D8" s="183">
        <v>2000</v>
      </c>
      <c r="E8" s="168" t="s">
        <v>229</v>
      </c>
      <c r="F8" s="177">
        <v>894</v>
      </c>
    </row>
    <row r="9" spans="1:6" ht="75" customHeight="1">
      <c r="A9" s="168" t="s">
        <v>230</v>
      </c>
      <c r="B9" s="177">
        <v>1000</v>
      </c>
      <c r="C9" s="168" t="s">
        <v>232</v>
      </c>
      <c r="D9" s="177">
        <v>756</v>
      </c>
      <c r="E9" s="168" t="s">
        <v>4</v>
      </c>
      <c r="F9" s="183">
        <v>1000</v>
      </c>
    </row>
    <row r="10" spans="1:6" ht="45.75" customHeight="1">
      <c r="A10" s="168" t="s">
        <v>233</v>
      </c>
      <c r="B10" s="177">
        <v>475</v>
      </c>
      <c r="C10" s="168" t="s">
        <v>234</v>
      </c>
      <c r="D10" s="183">
        <v>4000</v>
      </c>
      <c r="E10" s="168" t="s">
        <v>235</v>
      </c>
      <c r="F10" s="183">
        <v>2250</v>
      </c>
    </row>
    <row r="11" spans="1:6" ht="67.5" customHeight="1">
      <c r="A11" s="168" t="s">
        <v>236</v>
      </c>
      <c r="B11" s="177">
        <v>800</v>
      </c>
      <c r="C11" s="168" t="s">
        <v>5</v>
      </c>
      <c r="D11" s="177">
        <v>700</v>
      </c>
      <c r="E11" s="168" t="s">
        <v>6</v>
      </c>
      <c r="F11" s="183">
        <v>1110</v>
      </c>
    </row>
    <row r="12" spans="1:6" ht="56.25" customHeight="1">
      <c r="A12" s="168" t="s">
        <v>237</v>
      </c>
      <c r="B12" s="177">
        <v>750</v>
      </c>
      <c r="C12" s="168" t="s">
        <v>238</v>
      </c>
      <c r="D12" s="177">
        <v>50</v>
      </c>
      <c r="E12" s="168" t="s">
        <v>438</v>
      </c>
      <c r="F12" s="183">
        <v>2890</v>
      </c>
    </row>
    <row r="13" spans="1:6" ht="39" customHeight="1">
      <c r="A13" s="168" t="s">
        <v>239</v>
      </c>
      <c r="B13" s="177">
        <v>175</v>
      </c>
      <c r="C13" s="168" t="s">
        <v>240</v>
      </c>
      <c r="D13" s="177">
        <v>200</v>
      </c>
      <c r="E13" s="168" t="s">
        <v>241</v>
      </c>
      <c r="F13" s="177">
        <v>845</v>
      </c>
    </row>
    <row r="14" spans="1:6" ht="62.25" customHeight="1">
      <c r="A14" s="168" t="s">
        <v>242</v>
      </c>
      <c r="B14" s="177">
        <v>250</v>
      </c>
      <c r="C14" s="168" t="s">
        <v>243</v>
      </c>
      <c r="D14" s="177">
        <v>60</v>
      </c>
      <c r="E14" s="168" t="s">
        <v>7</v>
      </c>
      <c r="F14" s="177">
        <v>410</v>
      </c>
    </row>
    <row r="15" spans="1:6" ht="78" customHeight="1">
      <c r="A15" s="168" t="s">
        <v>359</v>
      </c>
      <c r="B15" s="177">
        <v>440</v>
      </c>
      <c r="C15" s="168" t="s">
        <v>244</v>
      </c>
      <c r="D15" s="177">
        <v>40</v>
      </c>
      <c r="E15" s="168" t="s">
        <v>245</v>
      </c>
      <c r="F15" s="177">
        <v>133</v>
      </c>
    </row>
    <row r="16" spans="1:6" ht="89.25">
      <c r="A16" s="168" t="s">
        <v>246</v>
      </c>
      <c r="B16" s="177">
        <v>679</v>
      </c>
      <c r="C16" s="168" t="s">
        <v>8</v>
      </c>
      <c r="D16" s="183">
        <v>61575</v>
      </c>
      <c r="E16" s="168" t="s">
        <v>9</v>
      </c>
      <c r="F16" s="177">
        <v>360</v>
      </c>
    </row>
    <row r="17" spans="1:6" ht="25.5">
      <c r="A17" s="168" t="s">
        <v>440</v>
      </c>
      <c r="B17" s="177">
        <v>600</v>
      </c>
      <c r="C17" s="168" t="s">
        <v>441</v>
      </c>
      <c r="D17" s="177">
        <v>0</v>
      </c>
      <c r="E17" s="168" t="s">
        <v>146</v>
      </c>
      <c r="F17" s="177">
        <v>0</v>
      </c>
    </row>
    <row r="18" spans="1:6" ht="25.5">
      <c r="A18" s="168" t="s">
        <v>440</v>
      </c>
      <c r="B18" s="177">
        <v>200</v>
      </c>
      <c r="C18" s="168" t="s">
        <v>442</v>
      </c>
      <c r="D18" s="177">
        <v>0</v>
      </c>
      <c r="E18" s="168" t="s">
        <v>146</v>
      </c>
      <c r="F18" s="177">
        <v>0</v>
      </c>
    </row>
    <row r="19" spans="1:6" ht="42.75" customHeight="1">
      <c r="A19" s="168" t="s">
        <v>254</v>
      </c>
      <c r="B19" s="183">
        <v>1000</v>
      </c>
      <c r="C19" s="168" t="s">
        <v>247</v>
      </c>
      <c r="D19" s="177">
        <v>315</v>
      </c>
      <c r="E19" s="168" t="s">
        <v>10</v>
      </c>
      <c r="F19" s="177">
        <v>0</v>
      </c>
    </row>
    <row r="20" spans="1:6" ht="102">
      <c r="A20" s="168" t="s">
        <v>255</v>
      </c>
      <c r="B20" s="177">
        <v>500</v>
      </c>
      <c r="C20" s="168" t="s">
        <v>11</v>
      </c>
      <c r="D20" s="177">
        <v>40</v>
      </c>
      <c r="E20" s="168" t="s">
        <v>227</v>
      </c>
      <c r="F20" s="183">
        <v>12700</v>
      </c>
    </row>
    <row r="21" spans="1:6" ht="46.5" customHeight="1">
      <c r="A21" s="168" t="s">
        <v>256</v>
      </c>
      <c r="B21" s="177">
        <v>400</v>
      </c>
      <c r="C21" s="168" t="s">
        <v>261</v>
      </c>
      <c r="D21" s="177">
        <v>6</v>
      </c>
      <c r="E21" s="168" t="s">
        <v>12</v>
      </c>
      <c r="F21" s="177">
        <v>0</v>
      </c>
    </row>
    <row r="22" spans="1:6" ht="55.5" customHeight="1">
      <c r="A22" s="168" t="s">
        <v>155</v>
      </c>
      <c r="B22" s="177">
        <v>500</v>
      </c>
      <c r="C22" s="168" t="s">
        <v>260</v>
      </c>
      <c r="D22" s="177" t="s">
        <v>3</v>
      </c>
      <c r="E22" s="168" t="s">
        <v>13</v>
      </c>
      <c r="F22" s="183">
        <v>1364</v>
      </c>
    </row>
    <row r="23" spans="1:6" ht="120.75" customHeight="1">
      <c r="A23" s="168" t="s">
        <v>15</v>
      </c>
      <c r="B23" s="177">
        <v>250</v>
      </c>
      <c r="C23" s="168" t="s">
        <v>248</v>
      </c>
      <c r="D23" s="177">
        <v>174</v>
      </c>
      <c r="E23" s="168" t="s">
        <v>14</v>
      </c>
      <c r="F23" s="177">
        <v>60</v>
      </c>
    </row>
    <row r="24" spans="1:6" ht="66" customHeight="1">
      <c r="A24" s="168" t="s">
        <v>439</v>
      </c>
      <c r="B24" s="183">
        <v>1000</v>
      </c>
      <c r="C24" s="168" t="s">
        <v>16</v>
      </c>
      <c r="D24" s="177">
        <v>109</v>
      </c>
      <c r="E24" s="168" t="s">
        <v>17</v>
      </c>
      <c r="F24" s="177">
        <v>10.58</v>
      </c>
    </row>
    <row r="25" spans="1:6" ht="63.75">
      <c r="A25" s="168" t="s">
        <v>258</v>
      </c>
      <c r="B25" s="188">
        <v>942.5</v>
      </c>
      <c r="C25" s="168" t="s">
        <v>249</v>
      </c>
      <c r="D25" s="177">
        <v>0</v>
      </c>
      <c r="E25" s="168" t="s">
        <v>146</v>
      </c>
      <c r="F25" s="177">
        <v>0</v>
      </c>
    </row>
    <row r="26" spans="1:6" ht="50.25" customHeight="1">
      <c r="A26" s="168" t="s">
        <v>259</v>
      </c>
      <c r="B26" s="177">
        <v>400</v>
      </c>
      <c r="C26" s="168" t="s">
        <v>250</v>
      </c>
      <c r="D26" s="177">
        <v>25</v>
      </c>
      <c r="E26" s="168" t="s">
        <v>142</v>
      </c>
      <c r="F26" s="177">
        <v>0</v>
      </c>
    </row>
    <row r="27" spans="1:6" ht="13.5" thickBot="1">
      <c r="A27" s="189" t="s">
        <v>251</v>
      </c>
      <c r="B27" s="58">
        <f>SUM(B7:B26)</f>
        <v>11761.5</v>
      </c>
      <c r="D27" s="257">
        <v>70109</v>
      </c>
      <c r="F27" s="258">
        <f>SUM(F7:F26)</f>
        <v>25037.58</v>
      </c>
    </row>
    <row r="28" ht="24.75" thickTop="1">
      <c r="D28" s="259" t="s">
        <v>143</v>
      </c>
    </row>
  </sheetData>
  <mergeCells count="2">
    <mergeCell ref="A2:C2"/>
    <mergeCell ref="A4:B4"/>
  </mergeCells>
  <printOptions/>
  <pageMargins left="0.7480314960629921" right="0.7480314960629921" top="0.7874015748031497" bottom="0.787401574803149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17"/>
  <sheetViews>
    <sheetView tabSelected="1" workbookViewId="0" topLeftCell="A1">
      <selection activeCell="A1" sqref="A1"/>
    </sheetView>
  </sheetViews>
  <sheetFormatPr defaultColWidth="9.140625" defaultRowHeight="12.75"/>
  <cols>
    <col min="1" max="1" width="33.421875" style="0" customWidth="1"/>
    <col min="2" max="2" width="11.00390625" style="0" customWidth="1"/>
    <col min="3" max="3" width="30.7109375" style="0" customWidth="1"/>
    <col min="4" max="4" width="10.57421875" style="0" customWidth="1"/>
    <col min="5" max="5" width="37.421875" style="0" customWidth="1"/>
  </cols>
  <sheetData>
    <row r="1" ht="12.75">
      <c r="A1" s="3" t="s">
        <v>262</v>
      </c>
    </row>
    <row r="2" spans="1:6" ht="12.75">
      <c r="A2" s="277" t="s">
        <v>443</v>
      </c>
      <c r="B2" s="277"/>
      <c r="C2" s="277"/>
      <c r="D2" s="7"/>
      <c r="E2" s="7"/>
      <c r="F2" s="7"/>
    </row>
    <row r="3" spans="1:6" ht="12.75">
      <c r="A3" s="7"/>
      <c r="B3" s="7"/>
      <c r="C3" s="7"/>
      <c r="D3" s="7"/>
      <c r="E3" s="7"/>
      <c r="F3" s="7"/>
    </row>
    <row r="4" spans="1:6" ht="76.5">
      <c r="A4" s="16" t="s">
        <v>444</v>
      </c>
      <c r="B4" s="15" t="s">
        <v>301</v>
      </c>
      <c r="C4" s="16" t="s">
        <v>294</v>
      </c>
      <c r="D4" s="15" t="s">
        <v>223</v>
      </c>
      <c r="E4" s="16" t="s">
        <v>312</v>
      </c>
      <c r="F4" s="15" t="s">
        <v>296</v>
      </c>
    </row>
    <row r="5" spans="1:6" ht="63.75">
      <c r="A5" s="170" t="s">
        <v>445</v>
      </c>
      <c r="B5" s="178">
        <v>250</v>
      </c>
      <c r="C5" s="168" t="s">
        <v>18</v>
      </c>
      <c r="D5" s="178">
        <v>88</v>
      </c>
      <c r="E5" s="168" t="s">
        <v>446</v>
      </c>
      <c r="F5" s="178">
        <v>0</v>
      </c>
    </row>
    <row r="6" spans="1:6" ht="87.75" customHeight="1">
      <c r="A6" s="170" t="s">
        <v>447</v>
      </c>
      <c r="B6" s="178">
        <v>375</v>
      </c>
      <c r="C6" s="168" t="s">
        <v>448</v>
      </c>
      <c r="D6" s="252">
        <v>1170</v>
      </c>
      <c r="E6" s="168" t="s">
        <v>449</v>
      </c>
      <c r="F6" s="252">
        <v>20110</v>
      </c>
    </row>
    <row r="7" spans="1:6" ht="63.75">
      <c r="A7" s="170" t="s">
        <v>450</v>
      </c>
      <c r="B7" s="178">
        <v>300</v>
      </c>
      <c r="C7" s="182" t="s">
        <v>19</v>
      </c>
      <c r="D7" s="178">
        <v>200</v>
      </c>
      <c r="E7" s="182" t="s">
        <v>451</v>
      </c>
      <c r="F7" s="252">
        <v>3300</v>
      </c>
    </row>
    <row r="8" spans="1:6" ht="38.25">
      <c r="A8" s="170" t="s">
        <v>452</v>
      </c>
      <c r="B8" s="178">
        <v>336</v>
      </c>
      <c r="C8" s="182" t="s">
        <v>20</v>
      </c>
      <c r="D8" s="178">
        <v>40</v>
      </c>
      <c r="E8" s="182" t="s">
        <v>21</v>
      </c>
      <c r="F8" s="178">
        <v>0</v>
      </c>
    </row>
    <row r="9" spans="1:6" ht="51">
      <c r="A9" s="170" t="s">
        <v>453</v>
      </c>
      <c r="B9" s="178">
        <v>375</v>
      </c>
      <c r="C9" s="182" t="s">
        <v>22</v>
      </c>
      <c r="D9" s="178">
        <v>250</v>
      </c>
      <c r="E9" s="182" t="s">
        <v>23</v>
      </c>
      <c r="F9" s="252">
        <v>1625</v>
      </c>
    </row>
    <row r="10" spans="1:6" ht="51">
      <c r="A10" s="170" t="s">
        <v>454</v>
      </c>
      <c r="B10" s="178">
        <v>375</v>
      </c>
      <c r="C10" s="182" t="s">
        <v>455</v>
      </c>
      <c r="D10" s="178">
        <v>13</v>
      </c>
      <c r="E10" s="182" t="s">
        <v>456</v>
      </c>
      <c r="F10" s="178">
        <v>0</v>
      </c>
    </row>
    <row r="11" spans="1:6" ht="127.5">
      <c r="A11" s="170" t="s">
        <v>457</v>
      </c>
      <c r="B11" s="178">
        <v>250</v>
      </c>
      <c r="C11" s="182" t="s">
        <v>458</v>
      </c>
      <c r="D11" s="178">
        <v>398</v>
      </c>
      <c r="E11" s="182" t="s">
        <v>24</v>
      </c>
      <c r="F11" s="178">
        <v>0</v>
      </c>
    </row>
    <row r="12" spans="1:6" ht="87" customHeight="1">
      <c r="A12" s="170" t="s">
        <v>459</v>
      </c>
      <c r="B12" s="178">
        <v>750</v>
      </c>
      <c r="C12" s="182" t="s">
        <v>25</v>
      </c>
      <c r="D12" s="252">
        <v>2000</v>
      </c>
      <c r="E12" s="182" t="s">
        <v>460</v>
      </c>
      <c r="F12" s="252">
        <v>1793</v>
      </c>
    </row>
    <row r="13" spans="1:6" ht="51">
      <c r="A13" s="170" t="s">
        <v>461</v>
      </c>
      <c r="B13" s="178">
        <v>750</v>
      </c>
      <c r="C13" s="182" t="s">
        <v>464</v>
      </c>
      <c r="D13" s="178">
        <v>0</v>
      </c>
      <c r="E13" s="182" t="s">
        <v>146</v>
      </c>
      <c r="F13" s="178">
        <v>0</v>
      </c>
    </row>
    <row r="14" spans="1:6" ht="57" customHeight="1">
      <c r="A14" s="170" t="s">
        <v>478</v>
      </c>
      <c r="B14" s="178">
        <v>250</v>
      </c>
      <c r="C14" s="182" t="s">
        <v>477</v>
      </c>
      <c r="D14" s="178">
        <v>0</v>
      </c>
      <c r="E14" s="182" t="s">
        <v>146</v>
      </c>
      <c r="F14" s="178">
        <v>0</v>
      </c>
    </row>
    <row r="15" spans="1:6" ht="54" customHeight="1">
      <c r="A15" s="170" t="s">
        <v>462</v>
      </c>
      <c r="B15" s="178">
        <v>239</v>
      </c>
      <c r="C15" s="182" t="s">
        <v>467</v>
      </c>
      <c r="D15" s="178">
        <v>0</v>
      </c>
      <c r="E15" s="182" t="s">
        <v>465</v>
      </c>
      <c r="F15" s="178">
        <v>0</v>
      </c>
    </row>
    <row r="16" spans="1:6" ht="46.5" customHeight="1">
      <c r="A16" s="170" t="s">
        <v>463</v>
      </c>
      <c r="B16" s="178">
        <v>750</v>
      </c>
      <c r="C16" s="168" t="s">
        <v>26</v>
      </c>
      <c r="D16" s="178">
        <v>0</v>
      </c>
      <c r="E16" s="170" t="s">
        <v>146</v>
      </c>
      <c r="F16" s="178">
        <v>0</v>
      </c>
    </row>
    <row r="17" spans="1:6" ht="13.5" thickBot="1">
      <c r="A17" s="215" t="s">
        <v>468</v>
      </c>
      <c r="B17" s="216">
        <f>SUM(B5:B16)</f>
        <v>5000</v>
      </c>
      <c r="C17" s="3"/>
      <c r="D17" s="217">
        <f>SUM(D5:D16)</f>
        <v>4159</v>
      </c>
      <c r="E17" s="3"/>
      <c r="F17" s="218">
        <f>SUM(F5:F16)</f>
        <v>26828</v>
      </c>
    </row>
    <row r="18" ht="13.5" thickTop="1"/>
  </sheetData>
  <mergeCells count="1">
    <mergeCell ref="A2:C2"/>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2.75"/>
  <cols>
    <col min="1" max="1" width="33.140625" style="7" customWidth="1"/>
    <col min="2" max="2" width="12.421875" style="0" customWidth="1"/>
    <col min="3" max="3" width="42.140625" style="7" customWidth="1"/>
    <col min="4" max="4" width="12.00390625" style="0" customWidth="1"/>
    <col min="5" max="5" width="41.140625" style="7" customWidth="1"/>
    <col min="6" max="6" width="12.8515625" style="9" customWidth="1"/>
  </cols>
  <sheetData>
    <row r="1" ht="12.75">
      <c r="A1" s="161" t="s">
        <v>262</v>
      </c>
    </row>
    <row r="2" spans="1:3" ht="27" customHeight="1">
      <c r="A2" s="260" t="s">
        <v>375</v>
      </c>
      <c r="B2" s="260"/>
      <c r="C2" s="260"/>
    </row>
    <row r="3" spans="1:3" ht="12.75" customHeight="1">
      <c r="A3" s="50"/>
      <c r="B3" s="50"/>
      <c r="C3" s="50"/>
    </row>
    <row r="4" spans="1:3" ht="12.75">
      <c r="A4" s="6" t="s">
        <v>436</v>
      </c>
      <c r="B4" s="1"/>
      <c r="C4" s="4"/>
    </row>
    <row r="5" spans="1:3" ht="12.75">
      <c r="A5" s="6"/>
      <c r="B5" s="1"/>
      <c r="C5" s="4"/>
    </row>
    <row r="6" spans="1:5" ht="18" customHeight="1">
      <c r="A6" s="261" t="s">
        <v>395</v>
      </c>
      <c r="B6" s="261"/>
      <c r="C6" s="261"/>
      <c r="D6" s="261"/>
      <c r="E6" s="261"/>
    </row>
    <row r="7" spans="1:6" ht="63.75" customHeight="1">
      <c r="A7" s="16" t="s">
        <v>282</v>
      </c>
      <c r="B7" s="14" t="s">
        <v>301</v>
      </c>
      <c r="C7" s="16" t="s">
        <v>294</v>
      </c>
      <c r="D7" s="15" t="s">
        <v>374</v>
      </c>
      <c r="E7" s="16" t="s">
        <v>312</v>
      </c>
      <c r="F7" s="17" t="s">
        <v>298</v>
      </c>
    </row>
    <row r="8" spans="1:6" s="159" customFormat="1" ht="90" customHeight="1">
      <c r="A8" s="167" t="s">
        <v>159</v>
      </c>
      <c r="B8" s="172">
        <v>5130</v>
      </c>
      <c r="C8" s="167" t="s">
        <v>160</v>
      </c>
      <c r="D8" s="176">
        <v>246</v>
      </c>
      <c r="E8" s="167" t="s">
        <v>480</v>
      </c>
      <c r="F8" s="179">
        <v>7200</v>
      </c>
    </row>
    <row r="9" spans="1:6" s="159" customFormat="1" ht="87" customHeight="1">
      <c r="A9" s="167" t="s">
        <v>161</v>
      </c>
      <c r="B9" s="172">
        <v>2660</v>
      </c>
      <c r="C9" s="167" t="s">
        <v>163</v>
      </c>
      <c r="D9" s="176">
        <v>80</v>
      </c>
      <c r="E9" s="167" t="s">
        <v>164</v>
      </c>
      <c r="F9" s="179">
        <v>2660</v>
      </c>
    </row>
    <row r="10" spans="1:6" s="159" customFormat="1" ht="83.25" customHeight="1">
      <c r="A10" s="167" t="s">
        <v>165</v>
      </c>
      <c r="B10" s="172">
        <v>5000</v>
      </c>
      <c r="C10" s="167" t="s">
        <v>530</v>
      </c>
      <c r="D10" s="184">
        <v>10000</v>
      </c>
      <c r="E10" s="167" t="s">
        <v>481</v>
      </c>
      <c r="F10" s="179">
        <v>152500</v>
      </c>
    </row>
    <row r="11" spans="1:6" s="159" customFormat="1" ht="140.25" customHeight="1">
      <c r="A11" s="167" t="s">
        <v>166</v>
      </c>
      <c r="B11" s="172">
        <v>7500</v>
      </c>
      <c r="C11" s="167" t="s">
        <v>167</v>
      </c>
      <c r="D11" s="184">
        <v>66000</v>
      </c>
      <c r="E11" s="167" t="s">
        <v>531</v>
      </c>
      <c r="F11" s="179">
        <v>87322</v>
      </c>
    </row>
    <row r="12" spans="1:6" s="7" customFormat="1" ht="111" customHeight="1">
      <c r="A12" s="168" t="s">
        <v>168</v>
      </c>
      <c r="B12" s="173">
        <v>750</v>
      </c>
      <c r="C12" s="168" t="s">
        <v>532</v>
      </c>
      <c r="D12" s="177">
        <v>32</v>
      </c>
      <c r="E12" s="167" t="s">
        <v>169</v>
      </c>
      <c r="F12" s="169">
        <v>500</v>
      </c>
    </row>
    <row r="13" spans="1:6" s="166" customFormat="1" ht="137.25" customHeight="1">
      <c r="A13" s="170" t="s">
        <v>170</v>
      </c>
      <c r="B13" s="174">
        <v>8000</v>
      </c>
      <c r="C13" s="168" t="s">
        <v>171</v>
      </c>
      <c r="D13" s="178">
        <v>500</v>
      </c>
      <c r="E13" s="167" t="s">
        <v>172</v>
      </c>
      <c r="F13" s="171">
        <v>8277</v>
      </c>
    </row>
    <row r="14" spans="1:6" s="7" customFormat="1" ht="51">
      <c r="A14" s="167" t="s">
        <v>173</v>
      </c>
      <c r="B14" s="175">
        <v>3000</v>
      </c>
      <c r="C14" s="168" t="s">
        <v>174</v>
      </c>
      <c r="D14" s="177">
        <v>204</v>
      </c>
      <c r="E14" s="167" t="s">
        <v>175</v>
      </c>
      <c r="F14" s="169">
        <v>2205</v>
      </c>
    </row>
    <row r="15" spans="1:6" s="7" customFormat="1" ht="46.5" customHeight="1">
      <c r="A15" s="167" t="s">
        <v>176</v>
      </c>
      <c r="B15" s="175">
        <v>5000</v>
      </c>
      <c r="C15" s="180" t="s">
        <v>177</v>
      </c>
      <c r="D15" s="177"/>
      <c r="E15" s="167"/>
      <c r="F15" s="169"/>
    </row>
    <row r="16" spans="1:6" s="7" customFormat="1" ht="77.25" customHeight="1">
      <c r="A16" s="167" t="s">
        <v>178</v>
      </c>
      <c r="B16" s="175">
        <v>2000</v>
      </c>
      <c r="C16" s="168" t="s">
        <v>210</v>
      </c>
      <c r="D16" s="183">
        <v>3000</v>
      </c>
      <c r="E16" s="167" t="s">
        <v>482</v>
      </c>
      <c r="F16" s="169">
        <v>1836.88</v>
      </c>
    </row>
    <row r="17" spans="1:6" s="7" customFormat="1" ht="45.75" customHeight="1">
      <c r="A17" s="167" t="s">
        <v>211</v>
      </c>
      <c r="B17" s="175">
        <v>10000</v>
      </c>
      <c r="C17" s="168" t="s">
        <v>212</v>
      </c>
      <c r="D17" s="177">
        <v>163</v>
      </c>
      <c r="E17" s="167" t="s">
        <v>213</v>
      </c>
      <c r="F17" s="169">
        <v>35201</v>
      </c>
    </row>
    <row r="18" spans="2:6" s="37" customFormat="1" ht="12.75">
      <c r="B18" s="67"/>
      <c r="F18" s="67"/>
    </row>
    <row r="19" spans="1:6" s="7" customFormat="1" ht="13.5" thickBot="1">
      <c r="A19" s="68" t="s">
        <v>366</v>
      </c>
      <c r="B19" s="69">
        <f>SUM(B8:B18)</f>
        <v>49040</v>
      </c>
      <c r="C19" s="18" t="s">
        <v>430</v>
      </c>
      <c r="D19" s="69">
        <f>SUM(D8:D17)</f>
        <v>80225</v>
      </c>
      <c r="E19" s="18" t="s">
        <v>401</v>
      </c>
      <c r="F19" s="69">
        <f>SUM(F8:F17)</f>
        <v>297701.88</v>
      </c>
    </row>
    <row r="20" spans="1:6" ht="13.5" thickTop="1">
      <c r="A20" s="37"/>
      <c r="B20" s="52"/>
      <c r="C20" s="37"/>
      <c r="D20" s="5"/>
      <c r="E20" s="37"/>
      <c r="F20" s="54"/>
    </row>
    <row r="21" spans="1:6" ht="12.75">
      <c r="A21" s="37"/>
      <c r="B21" s="52"/>
      <c r="C21" s="37"/>
      <c r="D21" s="53"/>
      <c r="E21" s="37"/>
      <c r="F21" s="54"/>
    </row>
    <row r="22" spans="1:6" ht="12.75">
      <c r="A22" s="53"/>
      <c r="B22" s="52"/>
      <c r="C22" s="37"/>
      <c r="D22" s="53"/>
      <c r="E22" s="37"/>
      <c r="F22" s="54"/>
    </row>
    <row r="23" spans="1:6" ht="12.75">
      <c r="A23" s="37"/>
      <c r="B23" s="52"/>
      <c r="C23" s="37"/>
      <c r="D23" s="53"/>
      <c r="E23" s="37"/>
      <c r="F23" s="54"/>
    </row>
    <row r="24" spans="1:6" ht="12.75">
      <c r="A24" s="37"/>
      <c r="B24" s="52"/>
      <c r="C24" s="37"/>
      <c r="D24" s="53"/>
      <c r="E24" s="37"/>
      <c r="F24" s="54"/>
    </row>
    <row r="25" spans="1:6" ht="12.75">
      <c r="A25" s="37"/>
      <c r="B25" s="52"/>
      <c r="C25" s="37"/>
      <c r="D25" s="53"/>
      <c r="E25" s="37"/>
      <c r="F25" s="54"/>
    </row>
    <row r="26" spans="1:6" ht="12.75">
      <c r="A26" s="6"/>
      <c r="B26" s="19"/>
      <c r="C26" s="6"/>
      <c r="D26" s="18"/>
      <c r="E26" s="6"/>
      <c r="F26" s="55"/>
    </row>
    <row r="27" spans="1:6" ht="12.75">
      <c r="A27" s="37"/>
      <c r="B27" s="52"/>
      <c r="C27" s="37"/>
      <c r="D27" s="53"/>
      <c r="E27" s="37"/>
      <c r="F27" s="54"/>
    </row>
    <row r="28" spans="1:6" ht="12.75">
      <c r="A28" s="53"/>
      <c r="B28" s="52"/>
      <c r="C28" s="37"/>
      <c r="D28" s="53"/>
      <c r="E28" s="37"/>
      <c r="F28" s="54"/>
    </row>
    <row r="29" spans="1:6" ht="12.75">
      <c r="A29" s="37"/>
      <c r="B29" s="52"/>
      <c r="C29" s="37"/>
      <c r="D29" s="53"/>
      <c r="E29" s="37"/>
      <c r="F29" s="54"/>
    </row>
    <row r="30" spans="1:6" ht="12.75">
      <c r="A30" s="37"/>
      <c r="B30" s="52"/>
      <c r="C30" s="37"/>
      <c r="D30" s="53"/>
      <c r="E30" s="37"/>
      <c r="F30" s="54"/>
    </row>
    <row r="31" spans="1:6" ht="12.75">
      <c r="A31" s="37"/>
      <c r="B31" s="52"/>
      <c r="C31" s="37"/>
      <c r="D31" s="53"/>
      <c r="E31" s="37"/>
      <c r="F31" s="54"/>
    </row>
    <row r="32" spans="1:6" ht="12.75">
      <c r="A32" s="37"/>
      <c r="B32" s="52"/>
      <c r="C32" s="37"/>
      <c r="D32" s="53"/>
      <c r="E32" s="37"/>
      <c r="F32" s="54"/>
    </row>
    <row r="33" spans="1:6" ht="12.75">
      <c r="A33" s="37"/>
      <c r="B33" s="52"/>
      <c r="C33" s="37"/>
      <c r="D33" s="53"/>
      <c r="E33" s="37"/>
      <c r="F33" s="54"/>
    </row>
    <row r="34" spans="1:6" ht="12.75">
      <c r="A34" s="37"/>
      <c r="B34" s="52"/>
      <c r="C34" s="37"/>
      <c r="D34" s="53"/>
      <c r="E34" s="37"/>
      <c r="F34" s="54"/>
    </row>
    <row r="35" spans="1:6" ht="12.75">
      <c r="A35" s="37"/>
      <c r="B35" s="52"/>
      <c r="C35" s="37"/>
      <c r="D35" s="53"/>
      <c r="E35" s="37"/>
      <c r="F35" s="54"/>
    </row>
    <row r="36" spans="1:6" ht="12.75">
      <c r="A36" s="37"/>
      <c r="B36" s="52"/>
      <c r="C36" s="37"/>
      <c r="D36" s="53"/>
      <c r="E36" s="37"/>
      <c r="F36" s="54"/>
    </row>
    <row r="37" spans="1:6" ht="12.75">
      <c r="A37" s="37"/>
      <c r="B37" s="52"/>
      <c r="C37" s="37"/>
      <c r="D37" s="53"/>
      <c r="E37" s="37"/>
      <c r="F37" s="54"/>
    </row>
    <row r="38" spans="1:6" ht="12.75">
      <c r="A38" s="37"/>
      <c r="B38" s="52"/>
      <c r="C38" s="37"/>
      <c r="D38" s="53"/>
      <c r="E38" s="37"/>
      <c r="F38" s="54"/>
    </row>
    <row r="39" spans="1:6" ht="12.75">
      <c r="A39" s="37"/>
      <c r="B39" s="52"/>
      <c r="C39" s="37"/>
      <c r="D39" s="53"/>
      <c r="E39" s="37"/>
      <c r="F39" s="54"/>
    </row>
    <row r="40" spans="1:6" ht="12.75">
      <c r="A40" s="37"/>
      <c r="B40" s="52"/>
      <c r="C40" s="37"/>
      <c r="D40" s="53"/>
      <c r="E40" s="37"/>
      <c r="F40" s="54"/>
    </row>
    <row r="41" spans="1:6" ht="12.75">
      <c r="A41" s="37"/>
      <c r="B41" s="52"/>
      <c r="C41" s="37"/>
      <c r="D41" s="53"/>
      <c r="E41" s="37"/>
      <c r="F41" s="54"/>
    </row>
    <row r="42" spans="1:6" ht="12.75">
      <c r="A42" s="37"/>
      <c r="B42" s="52"/>
      <c r="C42" s="37"/>
      <c r="D42" s="53"/>
      <c r="E42" s="37"/>
      <c r="F42" s="54"/>
    </row>
    <row r="43" spans="1:6" ht="12.75">
      <c r="A43" s="37"/>
      <c r="B43" s="52"/>
      <c r="C43" s="37"/>
      <c r="D43" s="53"/>
      <c r="E43" s="37"/>
      <c r="F43" s="54"/>
    </row>
    <row r="44" spans="1:6" ht="12.75">
      <c r="A44" s="37"/>
      <c r="B44" s="52"/>
      <c r="C44" s="37"/>
      <c r="D44" s="53"/>
      <c r="E44" s="37"/>
      <c r="F44" s="54"/>
    </row>
    <row r="45" spans="1:6" ht="12.75">
      <c r="A45" s="37"/>
      <c r="B45" s="52"/>
      <c r="C45" s="37"/>
      <c r="D45" s="53"/>
      <c r="E45" s="37"/>
      <c r="F45" s="54"/>
    </row>
    <row r="46" spans="1:6" ht="12.75">
      <c r="A46" s="37"/>
      <c r="B46" s="52"/>
      <c r="C46" s="37"/>
      <c r="D46" s="53"/>
      <c r="E46" s="37"/>
      <c r="F46" s="54"/>
    </row>
    <row r="47" spans="1:6" ht="12.75">
      <c r="A47" s="37"/>
      <c r="B47" s="52"/>
      <c r="C47" s="37"/>
      <c r="D47" s="53"/>
      <c r="E47" s="37"/>
      <c r="F47" s="54"/>
    </row>
    <row r="48" spans="1:6" ht="12.75">
      <c r="A48" s="37"/>
      <c r="B48" s="52"/>
      <c r="C48" s="37"/>
      <c r="D48" s="53"/>
      <c r="E48" s="37"/>
      <c r="F48" s="54"/>
    </row>
    <row r="49" spans="1:6" ht="12.75">
      <c r="A49" s="37"/>
      <c r="B49" s="52"/>
      <c r="C49" s="37"/>
      <c r="D49" s="53"/>
      <c r="E49" s="37"/>
      <c r="F49" s="54"/>
    </row>
    <row r="50" spans="1:6" ht="12.75">
      <c r="A50" s="37"/>
      <c r="B50" s="52"/>
      <c r="C50" s="37"/>
      <c r="D50" s="53"/>
      <c r="E50" s="37"/>
      <c r="F50" s="56"/>
    </row>
    <row r="51" spans="1:6" ht="12.75">
      <c r="A51" s="53"/>
      <c r="B51" s="52"/>
      <c r="C51" s="37"/>
      <c r="D51" s="47"/>
      <c r="E51" s="37"/>
      <c r="F51" s="56"/>
    </row>
    <row r="52" ht="12.75">
      <c r="B52" s="1"/>
    </row>
    <row r="53" ht="12.75">
      <c r="B53" s="45"/>
    </row>
    <row r="54" ht="12.75">
      <c r="B54" s="45"/>
    </row>
    <row r="55" ht="12.75">
      <c r="B55" s="45"/>
    </row>
    <row r="56" ht="12.75">
      <c r="B56" s="46"/>
    </row>
  </sheetData>
  <mergeCells count="2">
    <mergeCell ref="A2:C2"/>
    <mergeCell ref="A6:E6"/>
  </mergeCells>
  <printOptions/>
  <pageMargins left="0.7480314960629921" right="0.7480314960629921" top="0.3937007874015748" bottom="0.3937007874015748" header="0.5118110236220472" footer="0.5118110236220472"/>
  <pageSetup fitToHeight="2" fitToWidth="4"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F14"/>
  <sheetViews>
    <sheetView workbookViewId="0" topLeftCell="A1">
      <selection activeCell="C9" sqref="C9"/>
    </sheetView>
  </sheetViews>
  <sheetFormatPr defaultColWidth="9.140625" defaultRowHeight="12.75"/>
  <cols>
    <col min="1" max="1" width="36.8515625" style="0" customWidth="1"/>
    <col min="2" max="2" width="9.57421875" style="0" customWidth="1"/>
    <col min="3" max="3" width="38.140625" style="7" customWidth="1"/>
    <col min="4" max="4" width="13.57421875" style="0" customWidth="1"/>
    <col min="5" max="5" width="36.28125" style="7" customWidth="1"/>
    <col min="6" max="6" width="11.7109375" style="0" customWidth="1"/>
  </cols>
  <sheetData>
    <row r="1" ht="12.75">
      <c r="A1" s="3" t="s">
        <v>262</v>
      </c>
    </row>
    <row r="2" spans="1:3" ht="12.75">
      <c r="A2" s="5" t="s">
        <v>375</v>
      </c>
      <c r="B2" s="1"/>
      <c r="C2" s="4"/>
    </row>
    <row r="3" spans="1:3" ht="12.75">
      <c r="A3" s="5"/>
      <c r="B3" s="1"/>
      <c r="C3" s="4"/>
    </row>
    <row r="4" spans="1:3" ht="12.75">
      <c r="A4" s="5" t="s">
        <v>437</v>
      </c>
      <c r="B4" s="1"/>
      <c r="C4" s="4"/>
    </row>
    <row r="5" spans="1:3" ht="12.75">
      <c r="A5" s="5"/>
      <c r="B5" s="1"/>
      <c r="C5" s="4"/>
    </row>
    <row r="6" spans="1:3" ht="15">
      <c r="A6" s="44" t="s">
        <v>214</v>
      </c>
      <c r="B6" s="1"/>
      <c r="C6" s="4"/>
    </row>
    <row r="7" spans="1:6" ht="64.5" customHeight="1">
      <c r="A7" s="13" t="s">
        <v>282</v>
      </c>
      <c r="B7" s="14" t="s">
        <v>300</v>
      </c>
      <c r="C7" s="16" t="s">
        <v>294</v>
      </c>
      <c r="D7" s="15" t="s">
        <v>295</v>
      </c>
      <c r="E7" s="16" t="s">
        <v>312</v>
      </c>
      <c r="F7" s="15" t="s">
        <v>302</v>
      </c>
    </row>
    <row r="8" spans="1:6" ht="87" customHeight="1">
      <c r="A8" s="170" t="s">
        <v>215</v>
      </c>
      <c r="B8" s="186">
        <v>500</v>
      </c>
      <c r="C8" s="168" t="s">
        <v>0</v>
      </c>
      <c r="D8" s="178">
        <v>15</v>
      </c>
      <c r="E8" s="168" t="s">
        <v>216</v>
      </c>
      <c r="F8" s="174">
        <v>3777</v>
      </c>
    </row>
    <row r="9" spans="1:6" ht="102">
      <c r="A9" s="185" t="s">
        <v>217</v>
      </c>
      <c r="B9" s="186">
        <v>4099</v>
      </c>
      <c r="C9" s="168" t="s">
        <v>218</v>
      </c>
      <c r="D9" s="178">
        <v>1195</v>
      </c>
      <c r="E9" s="168" t="s">
        <v>219</v>
      </c>
      <c r="F9" s="174">
        <v>300</v>
      </c>
    </row>
    <row r="10" spans="1:6" ht="12.75">
      <c r="A10" s="53"/>
      <c r="B10" s="52"/>
      <c r="C10" s="37"/>
      <c r="D10" s="53"/>
      <c r="E10" s="37"/>
      <c r="F10" s="54"/>
    </row>
    <row r="11" spans="1:6" s="53" customFormat="1" ht="13.5" thickBot="1">
      <c r="A11" s="60" t="s">
        <v>377</v>
      </c>
      <c r="B11" s="59">
        <f>SUM(B8:B9)</f>
        <v>4599</v>
      </c>
      <c r="C11" s="18" t="s">
        <v>429</v>
      </c>
      <c r="D11" s="73">
        <f>SUM(D8:D10)</f>
        <v>1210</v>
      </c>
      <c r="E11" s="18" t="s">
        <v>377</v>
      </c>
      <c r="F11" s="74">
        <f>SUM(F8:F10)</f>
        <v>4077</v>
      </c>
    </row>
    <row r="12" spans="2:6" s="53" customFormat="1" ht="13.5" thickTop="1">
      <c r="B12" s="52"/>
      <c r="C12" s="37"/>
      <c r="E12" s="37"/>
      <c r="F12" s="54"/>
    </row>
    <row r="13" spans="1:2" ht="12.75">
      <c r="A13" s="47"/>
      <c r="B13" s="46"/>
    </row>
    <row r="14" ht="12.75">
      <c r="A14" t="s">
        <v>220</v>
      </c>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F18"/>
  <sheetViews>
    <sheetView workbookViewId="0" topLeftCell="A1">
      <selection activeCell="B1" sqref="B1"/>
    </sheetView>
  </sheetViews>
  <sheetFormatPr defaultColWidth="9.140625" defaultRowHeight="12.75"/>
  <cols>
    <col min="1" max="1" width="18.421875" style="222" customWidth="1"/>
    <col min="2" max="2" width="8.7109375" style="223" customWidth="1"/>
    <col min="3" max="3" width="33.57421875" style="222" customWidth="1"/>
    <col min="4" max="4" width="11.140625" style="221" customWidth="1"/>
    <col min="5" max="5" width="49.140625" style="222" customWidth="1"/>
    <col min="6" max="6" width="10.57421875" style="223" customWidth="1"/>
    <col min="7" max="16384" width="9.140625" style="222" customWidth="1"/>
  </cols>
  <sheetData>
    <row r="1" ht="11.25">
      <c r="A1" s="250" t="s">
        <v>262</v>
      </c>
    </row>
    <row r="2" spans="1:3" ht="13.5" customHeight="1">
      <c r="A2" s="262" t="s">
        <v>263</v>
      </c>
      <c r="B2" s="262"/>
      <c r="C2" s="262"/>
    </row>
    <row r="3" spans="1:3" ht="11.25">
      <c r="A3" s="224"/>
      <c r="C3" s="225"/>
    </row>
    <row r="4" spans="1:5" ht="15" customHeight="1">
      <c r="A4" s="263" t="s">
        <v>355</v>
      </c>
      <c r="B4" s="263"/>
      <c r="C4" s="263"/>
      <c r="D4" s="263"/>
      <c r="E4" s="263"/>
    </row>
    <row r="5" spans="1:6" ht="90">
      <c r="A5" s="226" t="s">
        <v>320</v>
      </c>
      <c r="B5" s="227" t="s">
        <v>300</v>
      </c>
      <c r="C5" s="226" t="s">
        <v>321</v>
      </c>
      <c r="D5" s="228" t="s">
        <v>322</v>
      </c>
      <c r="E5" s="226" t="s">
        <v>323</v>
      </c>
      <c r="F5" s="227" t="s">
        <v>324</v>
      </c>
    </row>
    <row r="6" spans="1:6" ht="191.25">
      <c r="A6" s="229" t="s">
        <v>285</v>
      </c>
      <c r="B6" s="230">
        <v>46923</v>
      </c>
      <c r="C6" s="229" t="s">
        <v>325</v>
      </c>
      <c r="D6" s="231">
        <v>74496</v>
      </c>
      <c r="E6" s="232" t="s">
        <v>345</v>
      </c>
      <c r="F6" s="230">
        <v>60848</v>
      </c>
    </row>
    <row r="7" spans="1:6" ht="213.75">
      <c r="A7" s="229" t="s">
        <v>286</v>
      </c>
      <c r="B7" s="230">
        <v>72100</v>
      </c>
      <c r="C7" s="229" t="s">
        <v>326</v>
      </c>
      <c r="D7" s="231">
        <v>98394</v>
      </c>
      <c r="E7" s="232" t="s">
        <v>62</v>
      </c>
      <c r="F7" s="230">
        <v>1353286</v>
      </c>
    </row>
    <row r="8" spans="1:6" ht="191.25">
      <c r="A8" s="229" t="s">
        <v>27</v>
      </c>
      <c r="B8" s="230">
        <v>10000</v>
      </c>
      <c r="C8" s="229" t="s">
        <v>327</v>
      </c>
      <c r="D8" s="231">
        <v>6723</v>
      </c>
      <c r="E8" s="229" t="s">
        <v>346</v>
      </c>
      <c r="F8" s="230">
        <v>118777</v>
      </c>
    </row>
    <row r="9" spans="1:6" ht="168.75">
      <c r="A9" s="229" t="s">
        <v>28</v>
      </c>
      <c r="B9" s="230">
        <v>39303</v>
      </c>
      <c r="C9" s="229" t="s">
        <v>29</v>
      </c>
      <c r="D9" s="231">
        <v>8100</v>
      </c>
      <c r="E9" s="233" t="s">
        <v>63</v>
      </c>
      <c r="F9" s="230">
        <v>220000</v>
      </c>
    </row>
    <row r="10" spans="1:6" ht="213.75">
      <c r="A10" s="229" t="s">
        <v>288</v>
      </c>
      <c r="B10" s="230">
        <v>55735</v>
      </c>
      <c r="C10" s="229" t="s">
        <v>347</v>
      </c>
      <c r="D10" s="231" t="s">
        <v>348</v>
      </c>
      <c r="E10" s="229" t="s">
        <v>349</v>
      </c>
      <c r="F10" s="230">
        <v>357828</v>
      </c>
    </row>
    <row r="11" spans="1:6" ht="202.5">
      <c r="A11" s="229" t="s">
        <v>31</v>
      </c>
      <c r="B11" s="230">
        <v>51690</v>
      </c>
      <c r="C11" s="229" t="s">
        <v>350</v>
      </c>
      <c r="D11" s="231">
        <v>161674</v>
      </c>
      <c r="E11" s="229" t="s">
        <v>30</v>
      </c>
      <c r="F11" s="230">
        <v>769751</v>
      </c>
    </row>
    <row r="12" spans="1:6" ht="202.5">
      <c r="A12" s="229" t="s">
        <v>64</v>
      </c>
      <c r="B12" s="230">
        <v>8720</v>
      </c>
      <c r="C12" s="229" t="s">
        <v>351</v>
      </c>
      <c r="D12" s="231">
        <v>1173</v>
      </c>
      <c r="E12" s="234" t="s">
        <v>65</v>
      </c>
      <c r="F12" s="230">
        <v>258578</v>
      </c>
    </row>
    <row r="13" spans="1:6" ht="146.25">
      <c r="A13" s="229" t="s">
        <v>32</v>
      </c>
      <c r="B13" s="230">
        <v>15500</v>
      </c>
      <c r="C13" s="229" t="s">
        <v>352</v>
      </c>
      <c r="D13" s="231">
        <v>3330</v>
      </c>
      <c r="E13" s="229" t="s">
        <v>66</v>
      </c>
      <c r="F13" s="235">
        <v>11310</v>
      </c>
    </row>
    <row r="14" spans="1:6" ht="191.25">
      <c r="A14" s="229" t="s">
        <v>290</v>
      </c>
      <c r="B14" s="230">
        <v>26459</v>
      </c>
      <c r="C14" s="229" t="s">
        <v>353</v>
      </c>
      <c r="D14" s="231">
        <v>14735</v>
      </c>
      <c r="E14" s="232" t="s">
        <v>354</v>
      </c>
      <c r="F14" s="236">
        <v>509807</v>
      </c>
    </row>
    <row r="15" spans="1:6" s="242" customFormat="1" ht="60.75" customHeight="1">
      <c r="A15" s="238" t="s">
        <v>357</v>
      </c>
      <c r="B15" s="239">
        <v>5000</v>
      </c>
      <c r="C15" s="240" t="s">
        <v>358</v>
      </c>
      <c r="D15" s="241"/>
      <c r="E15" s="240"/>
      <c r="F15" s="239"/>
    </row>
    <row r="16" spans="2:6" s="242" customFormat="1" ht="11.25">
      <c r="B16" s="243"/>
      <c r="C16" s="222"/>
      <c r="D16" s="244"/>
      <c r="E16" s="222"/>
      <c r="F16" s="243"/>
    </row>
    <row r="17" spans="1:6" s="242" customFormat="1" ht="12" thickBot="1">
      <c r="A17" s="245" t="s">
        <v>376</v>
      </c>
      <c r="B17" s="246">
        <f>SUM(B4:B15)</f>
        <v>331430</v>
      </c>
      <c r="C17" s="247" t="s">
        <v>429</v>
      </c>
      <c r="D17" s="248">
        <f>SUM(D4:D15)</f>
        <v>368625</v>
      </c>
      <c r="E17" s="247" t="s">
        <v>276</v>
      </c>
      <c r="F17" s="246">
        <f>SUM(F4:F15)</f>
        <v>3660185</v>
      </c>
    </row>
    <row r="18" ht="12" thickTop="1">
      <c r="B18" s="237"/>
    </row>
  </sheetData>
  <mergeCells count="2">
    <mergeCell ref="A2:C2"/>
    <mergeCell ref="A4:E4"/>
  </mergeCells>
  <printOptions/>
  <pageMargins left="0.7480314960629921" right="0.7480314960629921" top="0.5905511811023623"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29"/>
  <sheetViews>
    <sheetView workbookViewId="0" topLeftCell="A1">
      <selection activeCell="A1" sqref="A1"/>
    </sheetView>
  </sheetViews>
  <sheetFormatPr defaultColWidth="9.140625" defaultRowHeight="12.75"/>
  <cols>
    <col min="1" max="1" width="31.140625" style="0" customWidth="1"/>
    <col min="2" max="2" width="11.140625" style="1" customWidth="1"/>
    <col min="3" max="3" width="59.7109375" style="7" customWidth="1"/>
    <col min="4" max="4" width="14.00390625" style="2" customWidth="1"/>
    <col min="5" max="5" width="52.28125" style="0" customWidth="1"/>
    <col min="6" max="6" width="11.57421875" style="20" customWidth="1"/>
  </cols>
  <sheetData>
    <row r="1" ht="12.75">
      <c r="A1" s="3" t="s">
        <v>262</v>
      </c>
    </row>
    <row r="2" spans="1:5" ht="12.75">
      <c r="A2" s="5" t="s">
        <v>272</v>
      </c>
      <c r="C2" s="4"/>
      <c r="E2" s="7"/>
    </row>
    <row r="3" spans="1:5" ht="12.75">
      <c r="A3" s="5"/>
      <c r="C3" s="4"/>
      <c r="E3" s="7"/>
    </row>
    <row r="4" spans="1:5" ht="15">
      <c r="A4" s="44" t="s">
        <v>398</v>
      </c>
      <c r="C4" s="4"/>
      <c r="E4" s="7"/>
    </row>
    <row r="5" spans="3:5" ht="8.25" customHeight="1">
      <c r="C5" s="4"/>
      <c r="E5" s="7"/>
    </row>
    <row r="6" spans="1:6" ht="61.5" customHeight="1">
      <c r="A6" s="13" t="s">
        <v>282</v>
      </c>
      <c r="B6" s="14" t="s">
        <v>300</v>
      </c>
      <c r="C6" s="16" t="s">
        <v>294</v>
      </c>
      <c r="D6" s="15" t="s">
        <v>295</v>
      </c>
      <c r="E6" s="16" t="s">
        <v>312</v>
      </c>
      <c r="F6" s="21" t="s">
        <v>296</v>
      </c>
    </row>
    <row r="7" spans="1:6" s="25" customFormat="1" ht="89.25">
      <c r="A7" s="22" t="s">
        <v>303</v>
      </c>
      <c r="B7" s="61">
        <v>38448</v>
      </c>
      <c r="C7" s="23" t="s">
        <v>416</v>
      </c>
      <c r="D7" s="24">
        <v>127</v>
      </c>
      <c r="E7" s="23" t="s">
        <v>162</v>
      </c>
      <c r="F7" s="31">
        <v>211751</v>
      </c>
    </row>
    <row r="8" spans="1:6" s="27" customFormat="1" ht="63.75">
      <c r="A8" s="26" t="s">
        <v>283</v>
      </c>
      <c r="B8" s="32">
        <v>42230</v>
      </c>
      <c r="C8" s="23" t="s">
        <v>304</v>
      </c>
      <c r="D8" s="30">
        <v>90</v>
      </c>
      <c r="E8" s="26" t="s">
        <v>71</v>
      </c>
      <c r="F8" s="32">
        <v>275120</v>
      </c>
    </row>
    <row r="9" spans="1:6" s="27" customFormat="1" ht="63.75" customHeight="1">
      <c r="A9" s="26" t="s">
        <v>284</v>
      </c>
      <c r="B9" s="32">
        <v>28505</v>
      </c>
      <c r="C9" s="23" t="s">
        <v>305</v>
      </c>
      <c r="D9" s="253">
        <v>2330</v>
      </c>
      <c r="E9" s="26" t="s">
        <v>469</v>
      </c>
      <c r="F9" s="32">
        <v>170136</v>
      </c>
    </row>
    <row r="10" spans="1:6" s="27" customFormat="1" ht="82.5" customHeight="1">
      <c r="A10" s="26" t="s">
        <v>417</v>
      </c>
      <c r="B10" s="32">
        <v>142349</v>
      </c>
      <c r="C10" s="23" t="s">
        <v>418</v>
      </c>
      <c r="D10" s="30">
        <v>544</v>
      </c>
      <c r="E10" s="26" t="s">
        <v>72</v>
      </c>
      <c r="F10" s="32">
        <v>2295199</v>
      </c>
    </row>
    <row r="11" spans="1:6" s="27" customFormat="1" ht="93.75" customHeight="1">
      <c r="A11" s="26" t="s">
        <v>291</v>
      </c>
      <c r="B11" s="32">
        <v>12864</v>
      </c>
      <c r="C11" s="23" t="s">
        <v>470</v>
      </c>
      <c r="D11" s="30">
        <v>12</v>
      </c>
      <c r="E11" s="26" t="s">
        <v>73</v>
      </c>
      <c r="F11" s="32" t="s">
        <v>278</v>
      </c>
    </row>
    <row r="12" spans="1:6" s="27" customFormat="1" ht="96" customHeight="1">
      <c r="A12" s="26" t="s">
        <v>471</v>
      </c>
      <c r="B12" s="32">
        <v>42992</v>
      </c>
      <c r="C12" s="28" t="s">
        <v>306</v>
      </c>
      <c r="D12" s="30">
        <v>163</v>
      </c>
      <c r="E12" s="26" t="s">
        <v>328</v>
      </c>
      <c r="F12" s="32"/>
    </row>
    <row r="13" spans="1:6" s="27" customFormat="1" ht="91.5" customHeight="1">
      <c r="A13" s="26" t="s">
        <v>307</v>
      </c>
      <c r="B13" s="32">
        <v>47969</v>
      </c>
      <c r="C13" s="28" t="s">
        <v>308</v>
      </c>
      <c r="D13" s="30">
        <v>322</v>
      </c>
      <c r="E13" s="26" t="s">
        <v>329</v>
      </c>
      <c r="F13" s="32" t="s">
        <v>278</v>
      </c>
    </row>
    <row r="14" spans="1:6" s="27" customFormat="1" ht="71.25" customHeight="1">
      <c r="A14" s="26" t="s">
        <v>292</v>
      </c>
      <c r="B14" s="32">
        <v>10672</v>
      </c>
      <c r="C14" s="29" t="s">
        <v>309</v>
      </c>
      <c r="D14" s="30">
        <v>72</v>
      </c>
      <c r="E14" s="26" t="s">
        <v>330</v>
      </c>
      <c r="F14" s="32">
        <v>66237</v>
      </c>
    </row>
    <row r="15" spans="1:6" s="27" customFormat="1" ht="99.75" customHeight="1">
      <c r="A15" s="26" t="s">
        <v>293</v>
      </c>
      <c r="B15" s="32">
        <v>51250</v>
      </c>
      <c r="C15" s="28" t="s">
        <v>331</v>
      </c>
      <c r="D15" s="30">
        <v>139</v>
      </c>
      <c r="E15" s="26" t="s">
        <v>332</v>
      </c>
      <c r="F15" s="32">
        <v>176389</v>
      </c>
    </row>
    <row r="16" spans="1:6" s="27" customFormat="1" ht="99.75" customHeight="1">
      <c r="A16" s="26" t="s">
        <v>194</v>
      </c>
      <c r="B16" s="32">
        <v>20000</v>
      </c>
      <c r="C16" s="249" t="s">
        <v>195</v>
      </c>
      <c r="D16" s="30" t="s">
        <v>334</v>
      </c>
      <c r="E16" s="26" t="s">
        <v>333</v>
      </c>
      <c r="F16" s="32" t="s">
        <v>334</v>
      </c>
    </row>
    <row r="17" spans="1:6" s="27" customFormat="1" ht="99.75" customHeight="1">
      <c r="A17" s="26" t="s">
        <v>196</v>
      </c>
      <c r="B17" s="32">
        <v>5000</v>
      </c>
      <c r="C17" s="27" t="s">
        <v>197</v>
      </c>
      <c r="D17" s="30" t="s">
        <v>334</v>
      </c>
      <c r="E17" s="26" t="s">
        <v>198</v>
      </c>
      <c r="F17" s="32" t="s">
        <v>334</v>
      </c>
    </row>
    <row r="18" spans="1:6" ht="58.5" customHeight="1">
      <c r="A18" s="62" t="s">
        <v>378</v>
      </c>
      <c r="B18" s="82">
        <v>5000</v>
      </c>
      <c r="C18" s="26" t="s">
        <v>379</v>
      </c>
      <c r="D18" s="98">
        <v>56</v>
      </c>
      <c r="E18" s="26" t="s">
        <v>360</v>
      </c>
      <c r="F18" s="82">
        <v>1756</v>
      </c>
    </row>
    <row r="19" spans="1:6" ht="12.75">
      <c r="A19" s="99"/>
      <c r="B19" s="54"/>
      <c r="C19" s="37"/>
      <c r="D19" s="66"/>
      <c r="E19" s="53"/>
      <c r="F19" s="54"/>
    </row>
    <row r="20" spans="1:6" ht="13.5" thickBot="1">
      <c r="A20" s="71" t="s">
        <v>377</v>
      </c>
      <c r="B20" s="59">
        <f>SUM(B7:B18)</f>
        <v>447279</v>
      </c>
      <c r="C20" s="57" t="s">
        <v>429</v>
      </c>
      <c r="D20" s="78">
        <f>SUM(D7:D19)</f>
        <v>3855</v>
      </c>
      <c r="E20" s="72" t="s">
        <v>377</v>
      </c>
      <c r="F20" s="75">
        <f>SUM(F7:F18)</f>
        <v>3196588</v>
      </c>
    </row>
    <row r="21" ht="13.5" thickTop="1"/>
    <row r="22" spans="1:6" ht="20.25" customHeight="1">
      <c r="A22" s="264" t="s">
        <v>199</v>
      </c>
      <c r="B22" s="264"/>
      <c r="C22" s="264"/>
      <c r="D22" s="264"/>
      <c r="E22" s="264"/>
      <c r="F22" s="264"/>
    </row>
    <row r="29" ht="12.75">
      <c r="C29"/>
    </row>
  </sheetData>
  <mergeCells count="1">
    <mergeCell ref="A22:F22"/>
  </mergeCells>
  <printOptions/>
  <pageMargins left="0.5511811023622047" right="0.35433070866141736" top="0.5905511811023623" bottom="0.1968503937007874" header="0.5118110236220472" footer="0.5118110236220472"/>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F14"/>
  <sheetViews>
    <sheetView workbookViewId="0" topLeftCell="A1">
      <selection activeCell="C3" sqref="C3"/>
    </sheetView>
  </sheetViews>
  <sheetFormatPr defaultColWidth="9.140625" defaultRowHeight="12.75"/>
  <cols>
    <col min="1" max="1" width="40.421875" style="0" customWidth="1"/>
    <col min="3" max="3" width="42.421875" style="0" customWidth="1"/>
    <col min="4" max="4" width="12.57421875" style="0" customWidth="1"/>
    <col min="5" max="5" width="32.7109375" style="7" customWidth="1"/>
    <col min="6" max="6" width="10.57421875" style="0" customWidth="1"/>
  </cols>
  <sheetData>
    <row r="1" ht="12.75">
      <c r="A1" s="3" t="s">
        <v>262</v>
      </c>
    </row>
    <row r="2" spans="1:3" ht="12.75">
      <c r="A2" s="5" t="s">
        <v>264</v>
      </c>
      <c r="B2" s="1"/>
      <c r="C2" s="2"/>
    </row>
    <row r="3" spans="1:3" ht="12.75">
      <c r="A3" s="5"/>
      <c r="B3" s="1"/>
      <c r="C3" s="2"/>
    </row>
    <row r="4" spans="1:3" ht="15">
      <c r="A4" s="44" t="s">
        <v>396</v>
      </c>
      <c r="B4" s="1"/>
      <c r="C4" s="2"/>
    </row>
    <row r="5" spans="1:6" ht="12.75">
      <c r="A5" s="38"/>
      <c r="B5" s="41"/>
      <c r="C5" s="42"/>
      <c r="D5" s="38"/>
      <c r="E5" s="43"/>
      <c r="F5" s="38"/>
    </row>
    <row r="6" spans="1:6" ht="87.75" customHeight="1">
      <c r="A6" s="94" t="s">
        <v>282</v>
      </c>
      <c r="B6" s="88" t="s">
        <v>300</v>
      </c>
      <c r="C6" s="94" t="s">
        <v>294</v>
      </c>
      <c r="D6" s="89" t="s">
        <v>295</v>
      </c>
      <c r="E6" s="87" t="s">
        <v>312</v>
      </c>
      <c r="F6" s="89" t="s">
        <v>365</v>
      </c>
    </row>
    <row r="7" spans="1:6" ht="114.75">
      <c r="A7" s="80" t="s">
        <v>367</v>
      </c>
      <c r="B7" s="84">
        <v>33000</v>
      </c>
      <c r="C7" s="81" t="s">
        <v>280</v>
      </c>
      <c r="D7" s="30">
        <v>49</v>
      </c>
      <c r="E7" s="26" t="s">
        <v>270</v>
      </c>
      <c r="F7" s="82" t="s">
        <v>489</v>
      </c>
    </row>
    <row r="8" spans="1:6" ht="114.75">
      <c r="A8" s="86" t="s">
        <v>368</v>
      </c>
      <c r="B8" s="84">
        <v>8000</v>
      </c>
      <c r="C8" s="26" t="s">
        <v>415</v>
      </c>
      <c r="D8" s="98">
        <v>95</v>
      </c>
      <c r="E8" s="26" t="s">
        <v>466</v>
      </c>
      <c r="F8" s="82">
        <v>62297</v>
      </c>
    </row>
    <row r="9" spans="1:6" s="85" customFormat="1" ht="77.25" customHeight="1">
      <c r="A9" s="83" t="s">
        <v>472</v>
      </c>
      <c r="B9" s="84">
        <v>5000</v>
      </c>
      <c r="C9" s="26" t="s">
        <v>483</v>
      </c>
      <c r="D9" s="98">
        <v>11</v>
      </c>
      <c r="E9" s="26" t="s">
        <v>485</v>
      </c>
      <c r="F9" s="82">
        <v>306770</v>
      </c>
    </row>
    <row r="10" spans="1:6" ht="104.25" customHeight="1">
      <c r="A10" s="80" t="s">
        <v>369</v>
      </c>
      <c r="B10" s="84">
        <v>10000</v>
      </c>
      <c r="C10" s="26" t="s">
        <v>372</v>
      </c>
      <c r="D10" s="98">
        <v>529</v>
      </c>
      <c r="E10" s="26" t="s">
        <v>271</v>
      </c>
      <c r="F10" s="32">
        <v>39388</v>
      </c>
    </row>
    <row r="11" spans="1:6" ht="102" customHeight="1">
      <c r="A11" s="80" t="s">
        <v>370</v>
      </c>
      <c r="B11" s="84">
        <v>5000</v>
      </c>
      <c r="C11" s="26" t="s">
        <v>373</v>
      </c>
      <c r="D11" s="30" t="s">
        <v>484</v>
      </c>
      <c r="E11" s="26" t="s">
        <v>279</v>
      </c>
      <c r="F11" s="82" t="s">
        <v>489</v>
      </c>
    </row>
    <row r="12" spans="2:6" s="53" customFormat="1" ht="12.75">
      <c r="B12" s="52"/>
      <c r="C12" s="37"/>
      <c r="D12" s="66"/>
      <c r="E12" s="37"/>
      <c r="F12" s="54"/>
    </row>
    <row r="13" spans="1:6" ht="13.5" thickBot="1">
      <c r="A13" s="70" t="s">
        <v>371</v>
      </c>
      <c r="B13" s="73">
        <f>SUM(B7:B11)</f>
        <v>61000</v>
      </c>
      <c r="C13" s="18" t="s">
        <v>431</v>
      </c>
      <c r="D13" s="78">
        <f>SUM(D7:D11)</f>
        <v>684</v>
      </c>
      <c r="E13" s="18" t="s">
        <v>432</v>
      </c>
      <c r="F13" s="74">
        <f>SUM(F7:F11)</f>
        <v>408455</v>
      </c>
    </row>
    <row r="14" spans="1:2" ht="13.5" thickTop="1">
      <c r="A14" s="47"/>
      <c r="B14" s="46"/>
    </row>
  </sheetData>
  <printOptions/>
  <pageMargins left="0.7480314960629921" right="0.7480314960629921" top="0.7874015748031497" bottom="0.5905511811023623" header="0.5118110236220472" footer="0.5118110236220472"/>
  <pageSetup fitToHeight="1" fitToWidth="1"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dimension ref="A1:G49"/>
  <sheetViews>
    <sheetView tabSelected="1" workbookViewId="0" topLeftCell="A1">
      <selection activeCell="A1" sqref="A1"/>
    </sheetView>
  </sheetViews>
  <sheetFormatPr defaultColWidth="9.140625" defaultRowHeight="12.75"/>
  <cols>
    <col min="1" max="1" width="44.00390625" style="0" customWidth="1"/>
    <col min="2" max="2" width="21.28125" style="0" customWidth="1"/>
    <col min="3" max="3" width="47.7109375" style="7" customWidth="1"/>
    <col min="4" max="4" width="18.8515625" style="7" customWidth="1"/>
    <col min="5" max="5" width="39.00390625" style="0" customWidth="1"/>
  </cols>
  <sheetData>
    <row r="1" ht="12.75">
      <c r="A1" s="3" t="s">
        <v>262</v>
      </c>
    </row>
    <row r="2" spans="1:5" ht="12.75">
      <c r="A2" s="5" t="s">
        <v>273</v>
      </c>
      <c r="B2" s="1"/>
      <c r="C2" s="8"/>
      <c r="E2" s="7"/>
    </row>
    <row r="3" spans="1:5" ht="12.75">
      <c r="A3" s="5"/>
      <c r="B3" s="1"/>
      <c r="C3" s="8"/>
      <c r="E3" s="7"/>
    </row>
    <row r="4" spans="1:5" ht="15">
      <c r="A4" s="44" t="s">
        <v>399</v>
      </c>
      <c r="B4" s="1"/>
      <c r="C4" s="8"/>
      <c r="E4" s="7"/>
    </row>
    <row r="6" spans="1:7" s="3" customFormat="1" ht="32.25" customHeight="1">
      <c r="A6" s="13" t="s">
        <v>186</v>
      </c>
      <c r="B6" s="14" t="s">
        <v>301</v>
      </c>
      <c r="C6" s="33" t="s">
        <v>208</v>
      </c>
      <c r="D6" s="76" t="s">
        <v>419</v>
      </c>
      <c r="E6" s="6"/>
      <c r="F6" s="18"/>
      <c r="G6" s="6"/>
    </row>
    <row r="7" spans="1:4" ht="38.25">
      <c r="A7" s="12" t="s">
        <v>310</v>
      </c>
      <c r="B7" s="34">
        <v>59486</v>
      </c>
      <c r="C7" s="11" t="s">
        <v>420</v>
      </c>
      <c r="D7" s="77">
        <v>685002</v>
      </c>
    </row>
    <row r="8" spans="1:3" ht="63.75">
      <c r="A8" s="53"/>
      <c r="B8" s="53"/>
      <c r="C8" s="11" t="s">
        <v>421</v>
      </c>
    </row>
    <row r="9" spans="1:3" ht="38.25">
      <c r="A9" s="53"/>
      <c r="B9" s="53"/>
      <c r="C9" s="11" t="s">
        <v>311</v>
      </c>
    </row>
    <row r="10" spans="1:3" ht="76.5">
      <c r="A10" s="53"/>
      <c r="B10" s="53"/>
      <c r="C10" s="11" t="s">
        <v>422</v>
      </c>
    </row>
    <row r="11" spans="1:2" ht="12.75">
      <c r="A11" s="38"/>
      <c r="B11" s="38"/>
    </row>
    <row r="12" spans="1:2" ht="12.75">
      <c r="A12" s="36" t="s">
        <v>185</v>
      </c>
      <c r="B12" s="265" t="s">
        <v>312</v>
      </c>
    </row>
    <row r="13" spans="1:2" ht="12.75">
      <c r="A13" s="35" t="s">
        <v>184</v>
      </c>
      <c r="B13" s="266"/>
    </row>
    <row r="14" spans="1:2" ht="51">
      <c r="A14" s="181" t="s">
        <v>179</v>
      </c>
      <c r="B14" s="181" t="s">
        <v>180</v>
      </c>
    </row>
    <row r="15" spans="1:2" ht="25.5">
      <c r="A15" s="181" t="s">
        <v>423</v>
      </c>
      <c r="B15" s="181" t="s">
        <v>180</v>
      </c>
    </row>
    <row r="16" spans="1:2" ht="25.5">
      <c r="A16" s="181" t="s">
        <v>402</v>
      </c>
      <c r="B16" s="181" t="s">
        <v>181</v>
      </c>
    </row>
    <row r="17" spans="1:2" ht="12.75">
      <c r="A17" s="181" t="s">
        <v>314</v>
      </c>
      <c r="B17" s="181" t="s">
        <v>180</v>
      </c>
    </row>
    <row r="18" spans="1:2" ht="12.75">
      <c r="A18" s="181" t="s">
        <v>315</v>
      </c>
      <c r="B18" s="181" t="s">
        <v>180</v>
      </c>
    </row>
    <row r="19" spans="1:2" ht="12.75">
      <c r="A19" s="181" t="s">
        <v>316</v>
      </c>
      <c r="B19" s="181" t="s">
        <v>180</v>
      </c>
    </row>
    <row r="20" spans="1:2" ht="25.5">
      <c r="A20" s="181" t="s">
        <v>182</v>
      </c>
      <c r="B20" s="181" t="s">
        <v>317</v>
      </c>
    </row>
    <row r="22" spans="1:2" ht="12.75">
      <c r="A22" s="37"/>
      <c r="B22" s="37"/>
    </row>
    <row r="23" spans="1:2" ht="15" customHeight="1">
      <c r="A23" s="260" t="s">
        <v>191</v>
      </c>
      <c r="B23" s="260"/>
    </row>
    <row r="24" spans="1:2" ht="12.75">
      <c r="A24" s="43"/>
      <c r="B24" s="43"/>
    </row>
    <row r="25" spans="1:2" ht="12.75">
      <c r="A25" s="36" t="s">
        <v>274</v>
      </c>
      <c r="B25" s="36" t="s">
        <v>312</v>
      </c>
    </row>
    <row r="26" spans="1:2" ht="45.75" customHeight="1">
      <c r="A26" s="181" t="s">
        <v>403</v>
      </c>
      <c r="B26" s="181" t="s">
        <v>424</v>
      </c>
    </row>
    <row r="27" spans="1:2" ht="12.75">
      <c r="A27" s="181" t="s">
        <v>318</v>
      </c>
      <c r="B27" s="181" t="s">
        <v>183</v>
      </c>
    </row>
    <row r="28" spans="1:2" ht="12.75">
      <c r="A28" s="212"/>
      <c r="B28" s="212"/>
    </row>
    <row r="29" spans="1:2" ht="15" customHeight="1">
      <c r="A29" s="267" t="s">
        <v>193</v>
      </c>
      <c r="B29" s="267"/>
    </row>
    <row r="30" spans="1:2" ht="12.75">
      <c r="A30" s="211"/>
      <c r="B30" s="43"/>
    </row>
    <row r="31" spans="1:2" ht="12.75">
      <c r="A31" s="36" t="s">
        <v>192</v>
      </c>
      <c r="B31" s="36" t="s">
        <v>312</v>
      </c>
    </row>
    <row r="32" spans="1:2" ht="99.75" customHeight="1">
      <c r="A32" s="181" t="s">
        <v>189</v>
      </c>
      <c r="B32" s="181" t="s">
        <v>190</v>
      </c>
    </row>
    <row r="33" spans="1:2" ht="38.25">
      <c r="A33" s="181" t="s">
        <v>187</v>
      </c>
      <c r="B33" s="181" t="s">
        <v>188</v>
      </c>
    </row>
    <row r="34" spans="1:2" ht="114.75">
      <c r="A34" s="181" t="s">
        <v>404</v>
      </c>
      <c r="B34" s="181" t="s">
        <v>200</v>
      </c>
    </row>
    <row r="35" spans="1:2" ht="42.75" customHeight="1">
      <c r="A35" s="181" t="s">
        <v>425</v>
      </c>
      <c r="B35" s="181" t="s">
        <v>201</v>
      </c>
    </row>
    <row r="36" spans="1:2" ht="14.25" customHeight="1">
      <c r="A36" s="213"/>
      <c r="B36" s="213"/>
    </row>
    <row r="37" spans="1:2" ht="14.25" customHeight="1">
      <c r="A37" s="213"/>
      <c r="B37" s="213"/>
    </row>
    <row r="38" spans="1:2" ht="14.25" customHeight="1">
      <c r="A38" s="213"/>
      <c r="B38" s="213"/>
    </row>
    <row r="39" spans="1:2" ht="14.25" customHeight="1">
      <c r="A39" s="213"/>
      <c r="B39" s="213"/>
    </row>
    <row r="40" spans="1:2" ht="14.25" customHeight="1">
      <c r="A40" s="268" t="s">
        <v>202</v>
      </c>
      <c r="B40" s="268"/>
    </row>
    <row r="41" spans="1:2" ht="12.75">
      <c r="A41" s="38"/>
      <c r="B41" s="38"/>
    </row>
    <row r="42" spans="1:2" ht="12.75">
      <c r="A42" s="36" t="s">
        <v>192</v>
      </c>
      <c r="B42" s="36" t="s">
        <v>312</v>
      </c>
    </row>
    <row r="43" spans="1:2" ht="45" customHeight="1">
      <c r="A43" s="11" t="s">
        <v>319</v>
      </c>
      <c r="B43" s="11" t="s">
        <v>203</v>
      </c>
    </row>
    <row r="44" spans="1:2" ht="25.5">
      <c r="A44" s="11" t="s">
        <v>405</v>
      </c>
      <c r="B44" s="11" t="s">
        <v>204</v>
      </c>
    </row>
    <row r="45" spans="1:2" ht="12.75">
      <c r="A45" s="11" t="s">
        <v>356</v>
      </c>
      <c r="B45" s="11" t="s">
        <v>313</v>
      </c>
    </row>
    <row r="47" spans="1:2" ht="38.25">
      <c r="A47" s="11" t="s">
        <v>426</v>
      </c>
      <c r="B47" s="11" t="s">
        <v>205</v>
      </c>
    </row>
    <row r="48" spans="1:2" ht="51">
      <c r="A48" s="11" t="s">
        <v>206</v>
      </c>
      <c r="B48" s="11" t="s">
        <v>207</v>
      </c>
    </row>
    <row r="49" spans="1:2" ht="51">
      <c r="A49" s="11" t="s">
        <v>406</v>
      </c>
      <c r="B49" s="11" t="s">
        <v>209</v>
      </c>
    </row>
  </sheetData>
  <mergeCells count="4">
    <mergeCell ref="B12:B13"/>
    <mergeCell ref="A23:B23"/>
    <mergeCell ref="A29:B29"/>
    <mergeCell ref="A40:B40"/>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60"/>
  <sheetViews>
    <sheetView tabSelected="1" workbookViewId="0" topLeftCell="A1">
      <selection activeCell="A1" sqref="A1"/>
    </sheetView>
  </sheetViews>
  <sheetFormatPr defaultColWidth="9.140625" defaultRowHeight="12.75"/>
  <cols>
    <col min="1" max="1" width="46.7109375" style="0" customWidth="1"/>
    <col min="2" max="2" width="24.8515625" style="0" customWidth="1"/>
    <col min="3" max="3" width="43.8515625" style="7" customWidth="1"/>
    <col min="4" max="4" width="17.421875" style="7" customWidth="1"/>
    <col min="5" max="5" width="6.140625" style="0" customWidth="1"/>
    <col min="6" max="6" width="6.57421875" style="0" hidden="1" customWidth="1"/>
    <col min="7" max="7" width="9.140625" style="0" hidden="1" customWidth="1"/>
  </cols>
  <sheetData>
    <row r="1" ht="12.75">
      <c r="A1" s="3" t="s">
        <v>262</v>
      </c>
    </row>
    <row r="2" spans="1:5" ht="12.75">
      <c r="A2" s="5" t="s">
        <v>275</v>
      </c>
      <c r="E2" s="7"/>
    </row>
    <row r="3" spans="1:5" ht="12.75">
      <c r="A3" s="5"/>
      <c r="B3" s="1"/>
      <c r="C3" s="8"/>
      <c r="E3" s="7"/>
    </row>
    <row r="4" spans="1:5" ht="15">
      <c r="A4" s="44" t="s">
        <v>400</v>
      </c>
      <c r="B4" s="1"/>
      <c r="C4" s="8"/>
      <c r="E4" s="7"/>
    </row>
    <row r="5" spans="1:7" s="3" customFormat="1" ht="19.5" customHeight="1">
      <c r="A5" s="13" t="s">
        <v>282</v>
      </c>
      <c r="B5" s="14" t="s">
        <v>301</v>
      </c>
      <c r="C5" s="39" t="s">
        <v>294</v>
      </c>
      <c r="D5" s="15" t="s">
        <v>392</v>
      </c>
      <c r="E5" s="6"/>
      <c r="F5" s="18"/>
      <c r="G5" s="6"/>
    </row>
    <row r="6" spans="1:4" ht="42.75" customHeight="1">
      <c r="A6" s="96" t="s">
        <v>359</v>
      </c>
      <c r="B6" s="40">
        <v>20000</v>
      </c>
      <c r="C6" s="11" t="s">
        <v>427</v>
      </c>
      <c r="D6" s="51">
        <v>58700</v>
      </c>
    </row>
    <row r="8" spans="1:4" ht="12.75">
      <c r="A8" s="16" t="s">
        <v>274</v>
      </c>
      <c r="B8" s="270" t="s">
        <v>312</v>
      </c>
      <c r="C8" s="271"/>
      <c r="D8" s="271"/>
    </row>
    <row r="9" spans="1:4" ht="38.25" customHeight="1">
      <c r="A9" s="167" t="s">
        <v>361</v>
      </c>
      <c r="B9" s="269" t="s">
        <v>335</v>
      </c>
      <c r="C9" s="269"/>
      <c r="D9" s="269"/>
    </row>
    <row r="10" spans="1:4" ht="38.25" customHeight="1">
      <c r="A10" s="168" t="s">
        <v>336</v>
      </c>
      <c r="B10" s="269" t="s">
        <v>337</v>
      </c>
      <c r="C10" s="269"/>
      <c r="D10" s="269"/>
    </row>
    <row r="11" spans="1:4" ht="25.5" customHeight="1">
      <c r="A11" s="168" t="s">
        <v>410</v>
      </c>
      <c r="B11" s="269" t="s">
        <v>338</v>
      </c>
      <c r="C11" s="269"/>
      <c r="D11" s="269"/>
    </row>
    <row r="12" spans="1:4" ht="25.5" customHeight="1">
      <c r="A12" s="168" t="s">
        <v>411</v>
      </c>
      <c r="B12" s="269" t="s">
        <v>339</v>
      </c>
      <c r="C12" s="269"/>
      <c r="D12" s="269"/>
    </row>
    <row r="13" spans="1:4" ht="25.5">
      <c r="A13" s="168" t="s">
        <v>363</v>
      </c>
      <c r="B13" s="269" t="s">
        <v>46</v>
      </c>
      <c r="C13" s="269"/>
      <c r="D13" s="269"/>
    </row>
    <row r="14" spans="1:4" ht="40.5" customHeight="1">
      <c r="A14" s="168" t="s">
        <v>364</v>
      </c>
      <c r="B14" s="269" t="s">
        <v>47</v>
      </c>
      <c r="C14" s="269"/>
      <c r="D14" s="269"/>
    </row>
    <row r="15" spans="1:4" ht="44.25" customHeight="1">
      <c r="A15" s="168" t="s">
        <v>412</v>
      </c>
      <c r="B15" s="269" t="s">
        <v>413</v>
      </c>
      <c r="C15" s="269"/>
      <c r="D15" s="269"/>
    </row>
    <row r="16" spans="1:4" s="7" customFormat="1" ht="50.25" customHeight="1">
      <c r="A16" s="168" t="s">
        <v>414</v>
      </c>
      <c r="B16" s="269" t="s">
        <v>340</v>
      </c>
      <c r="C16" s="269"/>
      <c r="D16" s="269"/>
    </row>
    <row r="17" spans="1:4" ht="13.5" customHeight="1">
      <c r="A17" s="63"/>
      <c r="B17" s="64"/>
      <c r="C17" s="65"/>
      <c r="D17" s="65"/>
    </row>
    <row r="18" spans="1:7" ht="1.5" customHeight="1">
      <c r="A18" s="273" t="s">
        <v>341</v>
      </c>
      <c r="B18" s="273"/>
      <c r="C18" s="273"/>
      <c r="D18" s="273"/>
      <c r="E18" s="273"/>
      <c r="F18" s="273"/>
      <c r="G18" s="273"/>
    </row>
    <row r="19" spans="1:7" ht="79.5" customHeight="1">
      <c r="A19" s="273"/>
      <c r="B19" s="273"/>
      <c r="C19" s="273"/>
      <c r="D19" s="273"/>
      <c r="E19" s="273"/>
      <c r="F19" s="273"/>
      <c r="G19" s="273"/>
    </row>
    <row r="20" spans="1:7" ht="14.25" customHeight="1">
      <c r="A20" s="8"/>
      <c r="B20" s="8"/>
      <c r="C20" s="8"/>
      <c r="D20" s="8"/>
      <c r="E20" s="8"/>
      <c r="F20" s="8"/>
      <c r="G20" s="8"/>
    </row>
    <row r="21" spans="1:7" ht="14.25" customHeight="1">
      <c r="A21" s="8"/>
      <c r="B21" s="8"/>
      <c r="C21" s="8"/>
      <c r="D21" s="8"/>
      <c r="E21" s="8"/>
      <c r="F21" s="8"/>
      <c r="G21" s="8"/>
    </row>
    <row r="22" spans="1:7" ht="14.25" customHeight="1">
      <c r="A22" s="8"/>
      <c r="B22" s="8"/>
      <c r="C22" s="8"/>
      <c r="D22" s="8"/>
      <c r="E22" s="8"/>
      <c r="F22" s="8"/>
      <c r="G22" s="8"/>
    </row>
    <row r="23" spans="1:7" ht="14.25" customHeight="1">
      <c r="A23" s="8"/>
      <c r="B23" s="8"/>
      <c r="C23" s="8"/>
      <c r="D23" s="8"/>
      <c r="E23" s="8"/>
      <c r="F23" s="8"/>
      <c r="G23" s="8"/>
    </row>
    <row r="25" spans="1:4" ht="12.75">
      <c r="A25" s="13" t="s">
        <v>49</v>
      </c>
      <c r="B25" s="14" t="s">
        <v>301</v>
      </c>
      <c r="C25" s="39" t="s">
        <v>294</v>
      </c>
      <c r="D25" s="15" t="s">
        <v>392</v>
      </c>
    </row>
    <row r="26" spans="1:4" ht="39">
      <c r="A26" s="97" t="s">
        <v>277</v>
      </c>
      <c r="B26" s="40">
        <v>11000</v>
      </c>
      <c r="C26" s="11" t="s">
        <v>380</v>
      </c>
      <c r="D26" s="51" t="s">
        <v>278</v>
      </c>
    </row>
    <row r="28" spans="1:2" ht="12.75">
      <c r="A28" s="16" t="s">
        <v>274</v>
      </c>
      <c r="B28" s="214" t="s">
        <v>312</v>
      </c>
    </row>
    <row r="29" spans="1:4" ht="38.25" customHeight="1">
      <c r="A29" s="11" t="s">
        <v>381</v>
      </c>
      <c r="B29" s="272" t="s">
        <v>474</v>
      </c>
      <c r="C29" s="272"/>
      <c r="D29" s="272"/>
    </row>
    <row r="30" spans="1:4" ht="53.25" customHeight="1">
      <c r="A30" s="10" t="s">
        <v>382</v>
      </c>
      <c r="B30" s="272" t="s">
        <v>342</v>
      </c>
      <c r="C30" s="272"/>
      <c r="D30" s="272"/>
    </row>
    <row r="31" ht="12" customHeight="1"/>
    <row r="32" ht="12.75" hidden="1"/>
    <row r="33" spans="1:4" ht="51.75" customHeight="1">
      <c r="A33" s="273" t="s">
        <v>48</v>
      </c>
      <c r="B33" s="273"/>
      <c r="C33" s="273"/>
      <c r="D33" s="273"/>
    </row>
    <row r="36" spans="1:4" ht="12.75">
      <c r="A36" s="13" t="s">
        <v>282</v>
      </c>
      <c r="B36" s="14" t="s">
        <v>301</v>
      </c>
      <c r="C36" s="39" t="s">
        <v>294</v>
      </c>
      <c r="D36" s="15" t="s">
        <v>392</v>
      </c>
    </row>
    <row r="37" spans="1:4" ht="59.25" customHeight="1">
      <c r="A37" s="97" t="s">
        <v>383</v>
      </c>
      <c r="B37" s="40">
        <v>20000</v>
      </c>
      <c r="C37" s="11" t="s">
        <v>384</v>
      </c>
      <c r="D37" s="51">
        <v>53258</v>
      </c>
    </row>
    <row r="39" spans="1:2" ht="12.75">
      <c r="A39" s="16" t="s">
        <v>274</v>
      </c>
      <c r="B39" s="214" t="s">
        <v>312</v>
      </c>
    </row>
    <row r="40" spans="1:4" ht="14.25" customHeight="1">
      <c r="A40" s="11" t="s">
        <v>385</v>
      </c>
      <c r="B40" s="272" t="s">
        <v>390</v>
      </c>
      <c r="C40" s="272"/>
      <c r="D40" s="272"/>
    </row>
    <row r="41" spans="1:6" ht="12.75">
      <c r="A41" s="10" t="s">
        <v>386</v>
      </c>
      <c r="B41" s="272" t="s">
        <v>362</v>
      </c>
      <c r="C41" s="272"/>
      <c r="D41" s="272"/>
      <c r="F41" s="53"/>
    </row>
    <row r="42" spans="1:6" ht="12.75">
      <c r="A42" s="10" t="s">
        <v>387</v>
      </c>
      <c r="B42" s="275" t="s">
        <v>362</v>
      </c>
      <c r="C42" s="275"/>
      <c r="D42" s="275"/>
      <c r="F42" s="53"/>
    </row>
    <row r="43" spans="1:4" ht="16.5" customHeight="1">
      <c r="A43" s="10" t="s">
        <v>388</v>
      </c>
      <c r="B43" s="272" t="s">
        <v>281</v>
      </c>
      <c r="C43" s="272"/>
      <c r="D43" s="272"/>
    </row>
    <row r="44" spans="1:4" ht="16.5" customHeight="1">
      <c r="A44" s="10" t="s">
        <v>389</v>
      </c>
      <c r="B44" s="276" t="s">
        <v>391</v>
      </c>
      <c r="C44" s="276"/>
      <c r="D44" s="276"/>
    </row>
    <row r="45" spans="1:2" ht="12.75">
      <c r="A45" s="53"/>
      <c r="B45" s="157"/>
    </row>
    <row r="46" spans="1:4" ht="54.75" customHeight="1">
      <c r="A46" s="274" t="s">
        <v>50</v>
      </c>
      <c r="B46" s="274"/>
      <c r="C46" s="274"/>
      <c r="D46" s="274"/>
    </row>
    <row r="47" spans="1:2" ht="12.75">
      <c r="A47" s="53"/>
      <c r="B47" s="157"/>
    </row>
    <row r="48" spans="1:2" ht="12.75">
      <c r="A48" s="53"/>
      <c r="B48" s="157"/>
    </row>
    <row r="50" spans="1:4" ht="12.75">
      <c r="A50" s="13" t="s">
        <v>282</v>
      </c>
      <c r="B50" s="14" t="s">
        <v>301</v>
      </c>
      <c r="C50" s="39" t="s">
        <v>294</v>
      </c>
      <c r="D50" s="15" t="s">
        <v>392</v>
      </c>
    </row>
    <row r="51" spans="1:4" ht="39">
      <c r="A51" s="97" t="s">
        <v>393</v>
      </c>
      <c r="B51" s="40">
        <v>10000</v>
      </c>
      <c r="C51" s="11" t="s">
        <v>407</v>
      </c>
      <c r="D51" s="11" t="s">
        <v>278</v>
      </c>
    </row>
    <row r="53" spans="1:2" ht="12.75">
      <c r="A53" s="16" t="s">
        <v>274</v>
      </c>
      <c r="B53" s="214" t="s">
        <v>312</v>
      </c>
    </row>
    <row r="54" spans="1:4" ht="25.5">
      <c r="A54" s="11" t="s">
        <v>408</v>
      </c>
      <c r="B54" s="272" t="s">
        <v>475</v>
      </c>
      <c r="C54" s="272"/>
      <c r="D54" s="272"/>
    </row>
    <row r="55" spans="1:4" ht="25.5">
      <c r="A55" s="11" t="s">
        <v>409</v>
      </c>
      <c r="B55" s="272" t="s">
        <v>476</v>
      </c>
      <c r="C55" s="272"/>
      <c r="D55" s="272"/>
    </row>
    <row r="56" spans="1:4" ht="60.75" customHeight="1">
      <c r="A56" s="11" t="s">
        <v>269</v>
      </c>
      <c r="B56" s="272" t="s">
        <v>343</v>
      </c>
      <c r="C56" s="272"/>
      <c r="D56" s="272"/>
    </row>
    <row r="57" ht="12.75">
      <c r="A57" s="7"/>
    </row>
    <row r="58" spans="1:4" ht="50.25" customHeight="1">
      <c r="A58" s="273" t="s">
        <v>231</v>
      </c>
      <c r="B58" s="273"/>
      <c r="C58" s="273"/>
      <c r="D58" s="273"/>
    </row>
    <row r="59" ht="12.75">
      <c r="A59" s="7"/>
    </row>
    <row r="60" ht="12.75">
      <c r="A60" s="7"/>
    </row>
  </sheetData>
  <mergeCells count="23">
    <mergeCell ref="B54:D54"/>
    <mergeCell ref="B55:D55"/>
    <mergeCell ref="B56:D56"/>
    <mergeCell ref="A58:D58"/>
    <mergeCell ref="A46:D46"/>
    <mergeCell ref="B40:D40"/>
    <mergeCell ref="B41:D41"/>
    <mergeCell ref="B42:D42"/>
    <mergeCell ref="B43:D43"/>
    <mergeCell ref="B44:D44"/>
    <mergeCell ref="B29:D29"/>
    <mergeCell ref="B30:D30"/>
    <mergeCell ref="A33:D33"/>
    <mergeCell ref="A18:G19"/>
    <mergeCell ref="B14:D14"/>
    <mergeCell ref="B15:D15"/>
    <mergeCell ref="B16:D16"/>
    <mergeCell ref="B8:D8"/>
    <mergeCell ref="B10:D10"/>
    <mergeCell ref="B9:D9"/>
    <mergeCell ref="B11:D11"/>
    <mergeCell ref="B12:D12"/>
    <mergeCell ref="B13:D13"/>
  </mergeCells>
  <printOptions/>
  <pageMargins left="0.35433070866141736" right="0.15748031496062992" top="0.1968503937007874" bottom="0.1968503937007874"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138"/>
  <sheetViews>
    <sheetView tabSelected="1" workbookViewId="0" topLeftCell="A1">
      <selection activeCell="A1" sqref="A1"/>
    </sheetView>
  </sheetViews>
  <sheetFormatPr defaultColWidth="9.140625" defaultRowHeight="12.75"/>
  <cols>
    <col min="1" max="1" width="20.140625" style="7" customWidth="1"/>
    <col min="2" max="2" width="36.7109375" style="7" customWidth="1"/>
    <col min="3" max="3" width="10.8515625" style="7" customWidth="1"/>
    <col min="4" max="4" width="13.00390625" style="7" customWidth="1"/>
    <col min="5" max="5" width="13.140625" style="7" customWidth="1"/>
    <col min="6" max="6" width="11.7109375" style="0" customWidth="1"/>
    <col min="7" max="7" width="11.7109375" style="0" hidden="1" customWidth="1"/>
    <col min="8" max="8" width="11.421875" style="0" hidden="1" customWidth="1"/>
    <col min="9" max="9" width="13.28125" style="0" customWidth="1"/>
  </cols>
  <sheetData>
    <row r="1" ht="12.75">
      <c r="A1" s="161" t="s">
        <v>262</v>
      </c>
    </row>
    <row r="2" spans="1:2" ht="17.25" customHeight="1">
      <c r="A2" s="277" t="s">
        <v>265</v>
      </c>
      <c r="B2" s="277"/>
    </row>
    <row r="3" spans="1:9" ht="15.75">
      <c r="A3" s="278" t="s">
        <v>266</v>
      </c>
      <c r="B3" s="278"/>
      <c r="C3" s="278"/>
      <c r="D3" s="278"/>
      <c r="E3" s="278"/>
      <c r="F3" s="278"/>
      <c r="G3" s="278"/>
      <c r="H3" s="278"/>
      <c r="I3" s="278"/>
    </row>
    <row r="4" spans="1:9" ht="8.25" customHeight="1">
      <c r="A4" s="100"/>
      <c r="B4" s="101"/>
      <c r="C4" s="101"/>
      <c r="D4" s="101"/>
      <c r="E4" s="101"/>
      <c r="I4" s="66"/>
    </row>
    <row r="5" spans="1:9" ht="56.25" customHeight="1">
      <c r="A5" s="102"/>
      <c r="B5" s="102"/>
      <c r="C5" s="103" t="s">
        <v>486</v>
      </c>
      <c r="D5" s="103" t="s">
        <v>91</v>
      </c>
      <c r="E5" s="103" t="s">
        <v>90</v>
      </c>
      <c r="F5" s="104" t="s">
        <v>289</v>
      </c>
      <c r="G5" s="105" t="s">
        <v>487</v>
      </c>
      <c r="H5" s="104" t="s">
        <v>488</v>
      </c>
      <c r="I5" s="106" t="s">
        <v>89</v>
      </c>
    </row>
    <row r="6" spans="1:9" ht="30" customHeight="1">
      <c r="A6" s="285" t="s">
        <v>92</v>
      </c>
      <c r="B6" s="286"/>
      <c r="C6" s="107">
        <v>77743</v>
      </c>
      <c r="D6" s="107">
        <v>73054</v>
      </c>
      <c r="E6" s="107">
        <v>93250</v>
      </c>
      <c r="F6" s="108">
        <v>49703</v>
      </c>
      <c r="G6" s="108"/>
      <c r="H6" s="108"/>
      <c r="I6" s="109">
        <v>186750</v>
      </c>
    </row>
    <row r="7" spans="1:9" ht="26.25" customHeight="1">
      <c r="A7" s="283" t="s">
        <v>93</v>
      </c>
      <c r="B7" s="284"/>
      <c r="C7" s="107">
        <v>14360</v>
      </c>
      <c r="D7" s="107">
        <v>14684</v>
      </c>
      <c r="E7" s="107">
        <v>99566</v>
      </c>
      <c r="F7" s="108">
        <v>24676</v>
      </c>
      <c r="G7" s="108">
        <v>21000</v>
      </c>
      <c r="H7" s="108">
        <v>41166</v>
      </c>
      <c r="I7" s="109">
        <v>24000</v>
      </c>
    </row>
    <row r="8" spans="1:9" ht="22.5" customHeight="1">
      <c r="A8" s="283" t="s">
        <v>490</v>
      </c>
      <c r="B8" s="286"/>
      <c r="C8" s="107">
        <v>11417</v>
      </c>
      <c r="D8" s="107">
        <v>94726</v>
      </c>
      <c r="E8" s="107">
        <f>(47500+80000+156000)-E6</f>
        <v>190250</v>
      </c>
      <c r="F8" s="108">
        <f>(49703+3030+6675+28000)-F6</f>
        <v>37705</v>
      </c>
      <c r="G8" s="10"/>
      <c r="H8" s="108"/>
      <c r="I8" s="109">
        <v>260057</v>
      </c>
    </row>
    <row r="9" spans="1:9" ht="17.25" customHeight="1">
      <c r="A9" s="110" t="s">
        <v>491</v>
      </c>
      <c r="B9" s="111" t="s">
        <v>492</v>
      </c>
      <c r="C9" s="112">
        <v>727</v>
      </c>
      <c r="D9" s="112">
        <v>581</v>
      </c>
      <c r="E9" s="112">
        <v>921</v>
      </c>
      <c r="F9" s="113">
        <v>341</v>
      </c>
      <c r="G9" s="10"/>
      <c r="H9" s="113"/>
      <c r="I9" s="254">
        <v>4620</v>
      </c>
    </row>
    <row r="10" spans="1:9" ht="13.5" customHeight="1">
      <c r="A10" s="114"/>
      <c r="B10" s="111" t="s">
        <v>493</v>
      </c>
      <c r="C10" s="112">
        <v>763</v>
      </c>
      <c r="D10" s="112">
        <v>828</v>
      </c>
      <c r="E10" s="112">
        <v>76</v>
      </c>
      <c r="F10" s="113">
        <v>309</v>
      </c>
      <c r="G10" s="10"/>
      <c r="H10" s="113"/>
      <c r="I10" s="254">
        <v>1873</v>
      </c>
    </row>
    <row r="11" spans="1:9" s="118" customFormat="1" ht="18" customHeight="1">
      <c r="A11" s="115"/>
      <c r="B11" s="115" t="s">
        <v>494</v>
      </c>
      <c r="C11" s="116">
        <f>SUM(C9:C10)</f>
        <v>1490</v>
      </c>
      <c r="D11" s="116">
        <f>SUM(D9:D10)</f>
        <v>1409</v>
      </c>
      <c r="E11" s="116">
        <f>SUM(E9:E10)</f>
        <v>997</v>
      </c>
      <c r="F11" s="117">
        <f>SUM(F9:F10)</f>
        <v>650</v>
      </c>
      <c r="G11" s="116">
        <v>55</v>
      </c>
      <c r="H11" s="117">
        <v>133</v>
      </c>
      <c r="I11" s="116">
        <f>SUM(I9:I10)</f>
        <v>6493</v>
      </c>
    </row>
    <row r="12" spans="1:9" ht="7.5" customHeight="1">
      <c r="A12" s="119"/>
      <c r="B12" s="120"/>
      <c r="C12" s="121"/>
      <c r="D12" s="121"/>
      <c r="E12" s="121"/>
      <c r="F12" s="122"/>
      <c r="G12" s="122"/>
      <c r="H12" s="122"/>
      <c r="I12" s="123"/>
    </row>
    <row r="13" spans="1:9" ht="46.5" customHeight="1">
      <c r="A13" s="125" t="s">
        <v>127</v>
      </c>
      <c r="B13" s="126" t="s">
        <v>128</v>
      </c>
      <c r="C13" s="127">
        <v>2353</v>
      </c>
      <c r="D13" s="127">
        <v>2710</v>
      </c>
      <c r="E13" s="127">
        <v>5208</v>
      </c>
      <c r="F13" s="128">
        <v>2057</v>
      </c>
      <c r="G13" s="128"/>
      <c r="H13" s="128"/>
      <c r="I13" s="254">
        <v>15210</v>
      </c>
    </row>
    <row r="14" spans="1:9" ht="7.5" customHeight="1">
      <c r="A14" s="119"/>
      <c r="B14" s="120"/>
      <c r="C14" s="121" t="s">
        <v>51</v>
      </c>
      <c r="D14" s="121"/>
      <c r="E14" s="121"/>
      <c r="F14" s="122"/>
      <c r="G14" s="122"/>
      <c r="H14" s="122"/>
      <c r="I14" s="123"/>
    </row>
    <row r="15" spans="1:9" ht="13.5" customHeight="1">
      <c r="A15" s="114" t="s">
        <v>495</v>
      </c>
      <c r="B15" s="111" t="s">
        <v>496</v>
      </c>
      <c r="C15" s="112">
        <v>620</v>
      </c>
      <c r="D15" s="112">
        <v>952</v>
      </c>
      <c r="E15" s="112">
        <v>405</v>
      </c>
      <c r="F15" s="124">
        <v>299</v>
      </c>
      <c r="G15" s="124"/>
      <c r="H15" s="124"/>
      <c r="I15" s="254">
        <v>3017</v>
      </c>
    </row>
    <row r="16" spans="1:9" ht="13.5" customHeight="1">
      <c r="A16" s="125"/>
      <c r="B16" s="126" t="s">
        <v>497</v>
      </c>
      <c r="C16" s="127">
        <v>848</v>
      </c>
      <c r="D16" s="127">
        <v>1758</v>
      </c>
      <c r="E16" s="127">
        <v>516</v>
      </c>
      <c r="F16" s="128">
        <v>351</v>
      </c>
      <c r="G16" s="128"/>
      <c r="H16" s="128"/>
      <c r="I16" s="254">
        <v>3171</v>
      </c>
    </row>
    <row r="17" spans="1:9" ht="13.5" customHeight="1">
      <c r="A17" s="125"/>
      <c r="B17" s="190" t="s">
        <v>121</v>
      </c>
      <c r="C17" s="127">
        <v>22</v>
      </c>
      <c r="D17" s="127">
        <v>0</v>
      </c>
      <c r="E17" s="127">
        <v>0</v>
      </c>
      <c r="F17" s="191">
        <v>0</v>
      </c>
      <c r="G17" s="128"/>
      <c r="H17" s="128"/>
      <c r="I17" s="191">
        <v>305</v>
      </c>
    </row>
    <row r="18" spans="1:9" ht="6" customHeight="1">
      <c r="A18" s="195"/>
      <c r="B18" s="195"/>
      <c r="C18" s="196"/>
      <c r="D18" s="196"/>
      <c r="E18" s="196"/>
      <c r="F18" s="197"/>
      <c r="G18" s="197"/>
      <c r="H18" s="197"/>
      <c r="I18" s="123"/>
    </row>
    <row r="19" spans="1:9" ht="15" customHeight="1">
      <c r="A19" s="132" t="s">
        <v>498</v>
      </c>
      <c r="B19" s="192" t="s">
        <v>499</v>
      </c>
      <c r="C19" s="130">
        <v>174</v>
      </c>
      <c r="D19" s="139">
        <v>321</v>
      </c>
      <c r="E19" s="139">
        <v>76</v>
      </c>
      <c r="F19" s="193">
        <v>24</v>
      </c>
      <c r="G19" s="193"/>
      <c r="H19" s="193"/>
      <c r="I19" s="194">
        <v>727</v>
      </c>
    </row>
    <row r="20" spans="1:9" ht="13.5" customHeight="1">
      <c r="A20" s="111"/>
      <c r="B20" s="111" t="s">
        <v>500</v>
      </c>
      <c r="C20" s="112">
        <v>1087</v>
      </c>
      <c r="D20" s="112">
        <v>2059</v>
      </c>
      <c r="E20" s="112">
        <v>498</v>
      </c>
      <c r="F20" s="124">
        <v>458</v>
      </c>
      <c r="G20" s="124"/>
      <c r="H20" s="124"/>
      <c r="I20" s="254">
        <v>4324</v>
      </c>
    </row>
    <row r="21" spans="1:9" ht="13.5" customHeight="1">
      <c r="A21" s="111"/>
      <c r="B21" s="111" t="s">
        <v>122</v>
      </c>
      <c r="C21" s="112">
        <v>203</v>
      </c>
      <c r="D21" s="112">
        <v>274</v>
      </c>
      <c r="E21" s="112">
        <v>845</v>
      </c>
      <c r="F21" s="124">
        <v>118</v>
      </c>
      <c r="G21" s="124"/>
      <c r="H21" s="124"/>
      <c r="I21" s="10">
        <v>669</v>
      </c>
    </row>
    <row r="22" spans="1:9" ht="13.5" customHeight="1">
      <c r="A22" s="111"/>
      <c r="B22" s="11" t="s">
        <v>123</v>
      </c>
      <c r="C22" s="112">
        <v>21</v>
      </c>
      <c r="D22" s="112">
        <v>43</v>
      </c>
      <c r="E22" s="112">
        <v>0</v>
      </c>
      <c r="F22" s="124">
        <v>33</v>
      </c>
      <c r="G22" s="124"/>
      <c r="H22" s="124"/>
      <c r="I22" s="10">
        <v>168</v>
      </c>
    </row>
    <row r="23" spans="1:9" ht="13.5" customHeight="1">
      <c r="A23" s="126"/>
      <c r="B23" s="7" t="s">
        <v>121</v>
      </c>
      <c r="C23" s="127">
        <v>5</v>
      </c>
      <c r="D23" s="127">
        <v>13</v>
      </c>
      <c r="E23" s="127">
        <v>0</v>
      </c>
      <c r="F23" s="165">
        <v>0</v>
      </c>
      <c r="G23" s="128"/>
      <c r="H23" s="128"/>
      <c r="I23" s="191">
        <v>605</v>
      </c>
    </row>
    <row r="24" spans="1:9" ht="5.25" customHeight="1">
      <c r="A24" s="202"/>
      <c r="B24" s="202"/>
      <c r="C24" s="203"/>
      <c r="D24" s="203"/>
      <c r="E24" s="203"/>
      <c r="F24" s="197"/>
      <c r="G24" s="197"/>
      <c r="H24" s="197"/>
      <c r="I24" s="123"/>
    </row>
    <row r="25" spans="1:9" ht="13.5" customHeight="1">
      <c r="A25" s="132" t="s">
        <v>501</v>
      </c>
      <c r="B25" s="198" t="s">
        <v>502</v>
      </c>
      <c r="C25" s="199">
        <v>1243</v>
      </c>
      <c r="D25" s="199">
        <v>723</v>
      </c>
      <c r="E25" s="199">
        <v>701</v>
      </c>
      <c r="F25" s="200">
        <v>0</v>
      </c>
      <c r="G25" s="201"/>
      <c r="H25" s="201"/>
      <c r="I25" s="255">
        <v>4035</v>
      </c>
    </row>
    <row r="26" spans="1:9" ht="13.5" customHeight="1">
      <c r="A26" s="132"/>
      <c r="B26" s="133" t="s">
        <v>94</v>
      </c>
      <c r="C26" s="134">
        <v>75</v>
      </c>
      <c r="D26" s="134">
        <v>290</v>
      </c>
      <c r="E26" s="134">
        <v>84</v>
      </c>
      <c r="F26" s="113">
        <v>0</v>
      </c>
      <c r="G26" s="135"/>
      <c r="H26" s="135"/>
      <c r="I26" s="10">
        <v>531</v>
      </c>
    </row>
    <row r="27" spans="1:9" ht="13.5" customHeight="1">
      <c r="A27" s="132"/>
      <c r="B27" s="133" t="s">
        <v>95</v>
      </c>
      <c r="C27" s="134">
        <v>134</v>
      </c>
      <c r="D27" s="134">
        <v>172</v>
      </c>
      <c r="E27" s="134">
        <v>114</v>
      </c>
      <c r="F27" s="113">
        <v>0</v>
      </c>
      <c r="G27" s="135"/>
      <c r="H27" s="135"/>
      <c r="I27" s="10">
        <v>525</v>
      </c>
    </row>
    <row r="28" spans="1:9" ht="13.5" customHeight="1">
      <c r="A28" s="132"/>
      <c r="B28" s="133" t="s">
        <v>96</v>
      </c>
      <c r="C28" s="134">
        <v>1</v>
      </c>
      <c r="D28" s="134">
        <v>9</v>
      </c>
      <c r="E28" s="134">
        <v>1</v>
      </c>
      <c r="F28" s="113">
        <v>650</v>
      </c>
      <c r="G28" s="135"/>
      <c r="H28" s="135"/>
      <c r="I28" s="10">
        <v>75</v>
      </c>
    </row>
    <row r="29" spans="1:9" ht="13.5" customHeight="1">
      <c r="A29" s="132"/>
      <c r="B29" s="133" t="s">
        <v>97</v>
      </c>
      <c r="C29" s="134">
        <v>1</v>
      </c>
      <c r="D29" s="134">
        <v>76</v>
      </c>
      <c r="E29" s="134">
        <v>21</v>
      </c>
      <c r="F29" s="113">
        <v>0</v>
      </c>
      <c r="G29" s="135"/>
      <c r="H29" s="135"/>
      <c r="I29" s="10">
        <v>253</v>
      </c>
    </row>
    <row r="30" spans="1:9" ht="13.5" customHeight="1">
      <c r="A30" s="132"/>
      <c r="B30" s="133" t="s">
        <v>503</v>
      </c>
      <c r="C30" s="134">
        <v>11</v>
      </c>
      <c r="D30" s="134">
        <v>0</v>
      </c>
      <c r="E30" s="134">
        <v>0</v>
      </c>
      <c r="F30" s="113">
        <v>0</v>
      </c>
      <c r="G30" s="135"/>
      <c r="H30" s="135"/>
      <c r="I30" s="10">
        <v>334</v>
      </c>
    </row>
    <row r="31" spans="1:9" ht="13.5" customHeight="1">
      <c r="A31" s="129"/>
      <c r="B31" s="129" t="s">
        <v>98</v>
      </c>
      <c r="C31" s="131">
        <v>4</v>
      </c>
      <c r="D31" s="131">
        <v>21</v>
      </c>
      <c r="E31" s="131">
        <v>0</v>
      </c>
      <c r="F31" s="124">
        <v>0</v>
      </c>
      <c r="G31" s="124"/>
      <c r="H31" s="124"/>
      <c r="I31" s="10">
        <v>435</v>
      </c>
    </row>
    <row r="32" spans="1:9" ht="6" customHeight="1">
      <c r="A32" s="136"/>
      <c r="B32" s="136"/>
      <c r="C32" s="137"/>
      <c r="D32" s="137"/>
      <c r="E32" s="137"/>
      <c r="F32" s="138"/>
      <c r="G32" s="138"/>
      <c r="H32" s="138"/>
      <c r="I32" s="123"/>
    </row>
    <row r="33" spans="1:9" ht="17.25" customHeight="1">
      <c r="A33" s="288" t="s">
        <v>504</v>
      </c>
      <c r="B33" s="289"/>
      <c r="C33" s="139">
        <v>503</v>
      </c>
      <c r="D33" s="139">
        <v>602</v>
      </c>
      <c r="E33" s="140">
        <v>683</v>
      </c>
      <c r="F33" s="141">
        <v>163</v>
      </c>
      <c r="G33" s="141"/>
      <c r="H33" s="141"/>
      <c r="I33" s="10">
        <v>944</v>
      </c>
    </row>
    <row r="34" spans="1:9" ht="6" customHeight="1">
      <c r="A34" s="136"/>
      <c r="B34" s="136"/>
      <c r="C34" s="137"/>
      <c r="D34" s="137"/>
      <c r="E34" s="137"/>
      <c r="F34" s="138"/>
      <c r="G34" s="138"/>
      <c r="H34" s="138"/>
      <c r="I34" s="123"/>
    </row>
    <row r="35" spans="1:9" ht="18.75" customHeight="1">
      <c r="A35" s="115" t="s">
        <v>505</v>
      </c>
      <c r="B35" s="111" t="s">
        <v>126</v>
      </c>
      <c r="C35" s="112">
        <v>22</v>
      </c>
      <c r="D35" s="112">
        <v>1031</v>
      </c>
      <c r="E35" s="112">
        <v>30</v>
      </c>
      <c r="F35" s="124">
        <v>144</v>
      </c>
      <c r="G35" s="124"/>
      <c r="H35" s="124"/>
      <c r="I35" s="10">
        <v>953</v>
      </c>
    </row>
    <row r="36" spans="1:9" ht="13.5" customHeight="1">
      <c r="A36" s="111"/>
      <c r="B36" s="142" t="s">
        <v>506</v>
      </c>
      <c r="C36" s="112">
        <v>10</v>
      </c>
      <c r="D36" s="112">
        <v>6</v>
      </c>
      <c r="E36" s="112">
        <v>304</v>
      </c>
      <c r="F36" s="124">
        <v>0</v>
      </c>
      <c r="G36" s="124"/>
      <c r="H36" s="124"/>
      <c r="I36" s="10">
        <v>0</v>
      </c>
    </row>
    <row r="37" spans="1:9" ht="13.5" customHeight="1">
      <c r="A37" s="126"/>
      <c r="B37" s="142" t="s">
        <v>507</v>
      </c>
      <c r="C37" s="112">
        <v>16</v>
      </c>
      <c r="D37" s="112">
        <v>23</v>
      </c>
      <c r="E37" s="112">
        <v>14</v>
      </c>
      <c r="F37" s="124">
        <v>84</v>
      </c>
      <c r="G37" s="124"/>
      <c r="H37" s="124"/>
      <c r="I37" s="10">
        <v>30</v>
      </c>
    </row>
    <row r="38" spans="1:9" ht="13.5" customHeight="1">
      <c r="A38" s="126"/>
      <c r="B38" s="7" t="s">
        <v>508</v>
      </c>
      <c r="C38" s="143">
        <v>1442</v>
      </c>
      <c r="D38" s="143">
        <v>1645</v>
      </c>
      <c r="E38" s="143">
        <v>573</v>
      </c>
      <c r="F38" s="128">
        <v>0</v>
      </c>
      <c r="G38" s="128"/>
      <c r="H38" s="128"/>
      <c r="I38" s="254">
        <v>5107</v>
      </c>
    </row>
    <row r="39" spans="1:9" ht="8.25" customHeight="1">
      <c r="A39" s="144"/>
      <c r="B39" s="144"/>
      <c r="C39" s="145"/>
      <c r="D39" s="145"/>
      <c r="E39" s="145"/>
      <c r="F39" s="219"/>
      <c r="G39" s="138"/>
      <c r="H39" s="138"/>
      <c r="I39" s="123"/>
    </row>
    <row r="40" spans="1:9" ht="12" customHeight="1">
      <c r="A40" s="288" t="s">
        <v>509</v>
      </c>
      <c r="B40" s="290"/>
      <c r="C40" s="146"/>
      <c r="D40" s="146"/>
      <c r="E40" s="146"/>
      <c r="F40" s="147"/>
      <c r="G40" s="147"/>
      <c r="H40" s="147"/>
      <c r="I40" s="10"/>
    </row>
    <row r="41" spans="1:9" ht="17.25" customHeight="1">
      <c r="A41" s="115" t="s">
        <v>510</v>
      </c>
      <c r="B41" s="111" t="s">
        <v>511</v>
      </c>
      <c r="C41" s="112">
        <v>391</v>
      </c>
      <c r="D41" s="112">
        <v>381</v>
      </c>
      <c r="E41" s="112">
        <v>517</v>
      </c>
      <c r="F41" s="124">
        <v>27</v>
      </c>
      <c r="G41" s="124"/>
      <c r="H41" s="124"/>
      <c r="I41" s="254">
        <v>2311</v>
      </c>
    </row>
    <row r="42" spans="1:9" ht="13.5" customHeight="1">
      <c r="A42" s="111"/>
      <c r="B42" s="111" t="s">
        <v>512</v>
      </c>
      <c r="C42" s="112">
        <v>90</v>
      </c>
      <c r="D42" s="112">
        <v>115</v>
      </c>
      <c r="E42" s="112">
        <v>79</v>
      </c>
      <c r="F42" s="124">
        <v>8</v>
      </c>
      <c r="G42" s="124"/>
      <c r="H42" s="124"/>
      <c r="I42" s="10">
        <v>617</v>
      </c>
    </row>
    <row r="43" spans="1:9" ht="13.5" customHeight="1">
      <c r="A43" s="111"/>
      <c r="B43" s="111" t="s">
        <v>252</v>
      </c>
      <c r="C43" s="112">
        <v>198</v>
      </c>
      <c r="D43" s="112">
        <v>189</v>
      </c>
      <c r="E43" s="112">
        <v>842</v>
      </c>
      <c r="F43" s="124">
        <v>13</v>
      </c>
      <c r="G43" s="124"/>
      <c r="H43" s="124"/>
      <c r="I43" s="254">
        <v>1749</v>
      </c>
    </row>
    <row r="44" spans="1:9" ht="13.5" customHeight="1">
      <c r="A44" s="111"/>
      <c r="B44" s="111" t="s">
        <v>513</v>
      </c>
      <c r="C44" s="112">
        <v>160</v>
      </c>
      <c r="D44" s="112">
        <v>137</v>
      </c>
      <c r="E44" s="112">
        <v>1037</v>
      </c>
      <c r="F44" s="124">
        <v>6</v>
      </c>
      <c r="G44" s="124"/>
      <c r="H44" s="124"/>
      <c r="I44" s="10">
        <v>122</v>
      </c>
    </row>
    <row r="45" spans="1:9" ht="13.5" customHeight="1">
      <c r="A45" s="111"/>
      <c r="B45" s="111" t="s">
        <v>514</v>
      </c>
      <c r="C45" s="112">
        <v>40</v>
      </c>
      <c r="D45" s="112">
        <v>33</v>
      </c>
      <c r="E45" s="112">
        <v>29</v>
      </c>
      <c r="F45" s="124">
        <v>23</v>
      </c>
      <c r="G45" s="124"/>
      <c r="H45" s="124"/>
      <c r="I45" s="10">
        <v>385</v>
      </c>
    </row>
    <row r="46" spans="1:9" ht="13.5" customHeight="1">
      <c r="A46" s="111"/>
      <c r="B46" s="111" t="s">
        <v>253</v>
      </c>
      <c r="C46" s="112">
        <v>46</v>
      </c>
      <c r="D46" s="112">
        <v>11</v>
      </c>
      <c r="E46" s="112">
        <v>25</v>
      </c>
      <c r="F46" s="124">
        <v>0</v>
      </c>
      <c r="G46" s="124"/>
      <c r="H46" s="124"/>
      <c r="I46" s="10">
        <v>0</v>
      </c>
    </row>
    <row r="47" spans="1:9" ht="34.5" customHeight="1">
      <c r="A47" s="111"/>
      <c r="B47" s="111" t="s">
        <v>515</v>
      </c>
      <c r="C47" s="112">
        <v>63</v>
      </c>
      <c r="D47" s="112"/>
      <c r="E47" s="112"/>
      <c r="F47" s="124">
        <v>135</v>
      </c>
      <c r="G47" s="124"/>
      <c r="H47" s="124"/>
      <c r="I47" s="10">
        <v>720</v>
      </c>
    </row>
    <row r="48" spans="1:9" ht="6.75" customHeight="1">
      <c r="A48" s="195"/>
      <c r="B48" s="195"/>
      <c r="C48" s="196"/>
      <c r="D48" s="196"/>
      <c r="E48" s="196"/>
      <c r="F48" s="197"/>
      <c r="G48" s="197"/>
      <c r="H48" s="197"/>
      <c r="I48" s="123"/>
    </row>
    <row r="49" spans="1:9" ht="18.75" customHeight="1">
      <c r="A49" s="115" t="s">
        <v>516</v>
      </c>
      <c r="B49" s="129" t="s">
        <v>101</v>
      </c>
      <c r="C49" s="131">
        <v>249</v>
      </c>
      <c r="D49" s="131">
        <v>1189</v>
      </c>
      <c r="E49" s="131">
        <v>40</v>
      </c>
      <c r="F49" s="124">
        <v>16</v>
      </c>
      <c r="G49" s="124"/>
      <c r="H49" s="124"/>
      <c r="I49" s="254">
        <v>1164</v>
      </c>
    </row>
    <row r="50" spans="1:9" ht="16.5" customHeight="1">
      <c r="A50" s="115"/>
      <c r="B50" s="129" t="s">
        <v>102</v>
      </c>
      <c r="C50" s="131">
        <v>388</v>
      </c>
      <c r="D50" s="131">
        <v>1173</v>
      </c>
      <c r="E50" s="131">
        <v>23</v>
      </c>
      <c r="F50" s="124">
        <v>0</v>
      </c>
      <c r="G50" s="124"/>
      <c r="H50" s="124"/>
      <c r="I50" s="254">
        <v>2168</v>
      </c>
    </row>
    <row r="51" spans="1:9" ht="14.25" customHeight="1">
      <c r="A51" s="115"/>
      <c r="B51" s="129" t="s">
        <v>103</v>
      </c>
      <c r="C51" s="131">
        <v>12</v>
      </c>
      <c r="D51" s="131">
        <v>49</v>
      </c>
      <c r="E51" s="131">
        <v>13</v>
      </c>
      <c r="F51" s="124">
        <v>8</v>
      </c>
      <c r="G51" s="124"/>
      <c r="H51" s="124"/>
      <c r="I51" s="10">
        <v>0</v>
      </c>
    </row>
    <row r="52" spans="1:9" ht="7.5" customHeight="1">
      <c r="A52" s="202"/>
      <c r="B52" s="195"/>
      <c r="C52" s="196"/>
      <c r="D52" s="196"/>
      <c r="E52" s="196"/>
      <c r="F52" s="204"/>
      <c r="G52" s="204"/>
      <c r="H52" s="204"/>
      <c r="I52" s="123"/>
    </row>
    <row r="53" spans="1:9" s="159" customFormat="1" ht="15" customHeight="1">
      <c r="A53" s="129" t="s">
        <v>99</v>
      </c>
      <c r="B53" s="129" t="s">
        <v>104</v>
      </c>
      <c r="C53" s="131">
        <v>27</v>
      </c>
      <c r="D53" s="131">
        <v>34</v>
      </c>
      <c r="E53" s="131">
        <v>0</v>
      </c>
      <c r="F53" s="162">
        <v>13</v>
      </c>
      <c r="G53" s="162"/>
      <c r="H53" s="162"/>
      <c r="I53" s="163">
        <v>0</v>
      </c>
    </row>
    <row r="54" spans="1:9" s="159" customFormat="1" ht="14.25" customHeight="1">
      <c r="A54" s="129"/>
      <c r="B54" s="129" t="s">
        <v>105</v>
      </c>
      <c r="C54" s="131">
        <v>45</v>
      </c>
      <c r="D54" s="131">
        <v>115</v>
      </c>
      <c r="E54" s="131">
        <v>11</v>
      </c>
      <c r="F54" s="162">
        <v>2</v>
      </c>
      <c r="G54" s="162"/>
      <c r="H54" s="162"/>
      <c r="I54" s="256">
        <v>2468</v>
      </c>
    </row>
    <row r="55" spans="1:9" s="159" customFormat="1" ht="14.25" customHeight="1">
      <c r="A55" s="129"/>
      <c r="B55" s="129" t="s">
        <v>106</v>
      </c>
      <c r="C55" s="131">
        <v>7</v>
      </c>
      <c r="D55" s="131">
        <v>16</v>
      </c>
      <c r="E55" s="131">
        <v>1</v>
      </c>
      <c r="F55" s="162">
        <v>1</v>
      </c>
      <c r="G55" s="162"/>
      <c r="H55" s="162"/>
      <c r="I55" s="163">
        <v>89</v>
      </c>
    </row>
    <row r="56" spans="1:9" s="159" customFormat="1" ht="18" customHeight="1">
      <c r="A56" s="129"/>
      <c r="B56" s="129" t="s">
        <v>107</v>
      </c>
      <c r="C56" s="131">
        <v>35</v>
      </c>
      <c r="D56" s="131">
        <v>17</v>
      </c>
      <c r="E56" s="131">
        <v>8</v>
      </c>
      <c r="F56" s="162">
        <v>18</v>
      </c>
      <c r="G56" s="162"/>
      <c r="H56" s="162"/>
      <c r="I56" s="163">
        <v>0</v>
      </c>
    </row>
    <row r="57" spans="1:9" s="159" customFormat="1" ht="18.75" customHeight="1">
      <c r="A57" s="129"/>
      <c r="B57" s="129" t="s">
        <v>108</v>
      </c>
      <c r="C57" s="131">
        <v>105</v>
      </c>
      <c r="D57" s="131">
        <v>137</v>
      </c>
      <c r="E57" s="131">
        <v>30</v>
      </c>
      <c r="F57" s="162">
        <v>36</v>
      </c>
      <c r="G57" s="162"/>
      <c r="H57" s="162"/>
      <c r="I57" s="256">
        <v>1315</v>
      </c>
    </row>
    <row r="58" spans="1:9" ht="6.75" customHeight="1">
      <c r="A58" s="202"/>
      <c r="B58" s="195"/>
      <c r="C58" s="196"/>
      <c r="D58" s="196"/>
      <c r="E58" s="196"/>
      <c r="F58" s="204"/>
      <c r="G58" s="204"/>
      <c r="H58" s="204"/>
      <c r="I58" s="123"/>
    </row>
    <row r="59" spans="1:9" ht="17.25" customHeight="1">
      <c r="A59" s="115" t="s">
        <v>523</v>
      </c>
      <c r="B59" s="129" t="s">
        <v>109</v>
      </c>
      <c r="C59" s="131">
        <v>286</v>
      </c>
      <c r="D59" s="131">
        <v>67</v>
      </c>
      <c r="E59" s="131">
        <v>3</v>
      </c>
      <c r="F59" s="124">
        <v>0</v>
      </c>
      <c r="G59" s="124"/>
      <c r="H59" s="124"/>
      <c r="I59" s="10">
        <v>0</v>
      </c>
    </row>
    <row r="60" spans="1:9" ht="16.5" customHeight="1">
      <c r="A60" s="115"/>
      <c r="B60" s="129" t="s">
        <v>110</v>
      </c>
      <c r="C60" s="131">
        <v>0</v>
      </c>
      <c r="D60" s="131">
        <v>18</v>
      </c>
      <c r="E60" s="131">
        <v>0</v>
      </c>
      <c r="F60" s="164">
        <v>34</v>
      </c>
      <c r="G60" s="124"/>
      <c r="H60" s="124"/>
      <c r="I60" s="10">
        <v>26</v>
      </c>
    </row>
    <row r="61" spans="1:9" ht="16.5" customHeight="1">
      <c r="A61" s="115"/>
      <c r="B61" s="129" t="s">
        <v>111</v>
      </c>
      <c r="C61" s="131">
        <v>12</v>
      </c>
      <c r="D61" s="131">
        <v>109</v>
      </c>
      <c r="E61" s="131">
        <v>13</v>
      </c>
      <c r="F61" s="124">
        <v>544</v>
      </c>
      <c r="G61" s="124"/>
      <c r="H61" s="124"/>
      <c r="I61" s="10">
        <v>390</v>
      </c>
    </row>
    <row r="62" spans="1:9" ht="16.5" customHeight="1">
      <c r="A62" s="115"/>
      <c r="B62" s="129" t="s">
        <v>112</v>
      </c>
      <c r="C62" s="131">
        <v>5</v>
      </c>
      <c r="D62" s="131">
        <v>12</v>
      </c>
      <c r="E62" s="131">
        <v>0</v>
      </c>
      <c r="F62" s="124">
        <v>7</v>
      </c>
      <c r="G62" s="124"/>
      <c r="H62" s="124"/>
      <c r="I62" s="10">
        <v>0</v>
      </c>
    </row>
    <row r="63" spans="1:9" ht="16.5" customHeight="1">
      <c r="A63" s="115"/>
      <c r="B63" s="129" t="s">
        <v>113</v>
      </c>
      <c r="C63" s="131">
        <v>12</v>
      </c>
      <c r="D63" s="131">
        <v>12</v>
      </c>
      <c r="E63" s="131">
        <v>3</v>
      </c>
      <c r="F63" s="124">
        <v>324</v>
      </c>
      <c r="G63" s="124"/>
      <c r="H63" s="124"/>
      <c r="I63" s="10">
        <v>209</v>
      </c>
    </row>
    <row r="64" spans="1:9" ht="16.5" customHeight="1">
      <c r="A64" s="115"/>
      <c r="B64" s="129" t="s">
        <v>100</v>
      </c>
      <c r="C64" s="131">
        <v>70</v>
      </c>
      <c r="D64" s="131">
        <v>72</v>
      </c>
      <c r="E64" s="131">
        <v>26</v>
      </c>
      <c r="F64" s="124">
        <v>187</v>
      </c>
      <c r="G64" s="124"/>
      <c r="H64" s="124"/>
      <c r="I64" s="254">
        <v>2051</v>
      </c>
    </row>
    <row r="65" spans="1:9" ht="15.75" customHeight="1">
      <c r="A65" s="115"/>
      <c r="B65" s="129" t="s">
        <v>114</v>
      </c>
      <c r="C65" s="131">
        <v>62</v>
      </c>
      <c r="D65" s="131">
        <v>65</v>
      </c>
      <c r="E65" s="131">
        <v>14</v>
      </c>
      <c r="F65" s="124">
        <v>20</v>
      </c>
      <c r="G65" s="124"/>
      <c r="H65" s="124"/>
      <c r="I65" s="10">
        <v>0</v>
      </c>
    </row>
    <row r="66" spans="1:9" ht="13.5" customHeight="1">
      <c r="A66" s="129"/>
      <c r="B66" s="129" t="s">
        <v>518</v>
      </c>
      <c r="C66" s="131">
        <v>93</v>
      </c>
      <c r="D66" s="131">
        <v>61</v>
      </c>
      <c r="E66" s="131">
        <v>10</v>
      </c>
      <c r="F66" s="124">
        <v>307</v>
      </c>
      <c r="G66" s="124"/>
      <c r="H66" s="124"/>
      <c r="I66" s="10">
        <v>194</v>
      </c>
    </row>
    <row r="67" spans="1:9" ht="13.5" customHeight="1">
      <c r="A67" s="129"/>
      <c r="B67" s="129" t="s">
        <v>115</v>
      </c>
      <c r="C67" s="131">
        <v>151</v>
      </c>
      <c r="D67" s="131">
        <v>11</v>
      </c>
      <c r="E67" s="131">
        <v>10</v>
      </c>
      <c r="F67" s="124">
        <v>77</v>
      </c>
      <c r="G67" s="124"/>
      <c r="H67" s="124"/>
      <c r="I67" s="10">
        <v>952</v>
      </c>
    </row>
    <row r="68" spans="1:9" ht="13.5" customHeight="1">
      <c r="A68" s="129"/>
      <c r="B68" s="129" t="s">
        <v>517</v>
      </c>
      <c r="C68" s="131">
        <v>32</v>
      </c>
      <c r="D68" s="131">
        <v>118</v>
      </c>
      <c r="E68" s="131">
        <v>4</v>
      </c>
      <c r="F68" s="124">
        <v>0</v>
      </c>
      <c r="G68" s="124"/>
      <c r="H68" s="124"/>
      <c r="I68" s="254">
        <v>1048</v>
      </c>
    </row>
    <row r="69" spans="1:9" ht="13.5" customHeight="1">
      <c r="A69" s="129"/>
      <c r="B69" s="111" t="s">
        <v>116</v>
      </c>
      <c r="C69" s="131">
        <v>38</v>
      </c>
      <c r="D69" s="131">
        <v>17</v>
      </c>
      <c r="E69" s="131">
        <v>0</v>
      </c>
      <c r="F69" s="124">
        <v>135</v>
      </c>
      <c r="G69" s="124"/>
      <c r="H69" s="124"/>
      <c r="I69" s="10">
        <v>0</v>
      </c>
    </row>
    <row r="70" spans="1:9" ht="13.5" customHeight="1">
      <c r="A70" s="115"/>
      <c r="B70" s="111" t="s">
        <v>117</v>
      </c>
      <c r="C70" s="112">
        <v>16</v>
      </c>
      <c r="D70" s="112">
        <v>21</v>
      </c>
      <c r="E70" s="112">
        <v>6</v>
      </c>
      <c r="F70" s="124">
        <v>0</v>
      </c>
      <c r="G70" s="124"/>
      <c r="H70" s="124"/>
      <c r="I70" s="10">
        <v>835</v>
      </c>
    </row>
    <row r="71" spans="1:9" ht="13.5" customHeight="1">
      <c r="A71" s="111"/>
      <c r="B71" s="8" t="s">
        <v>503</v>
      </c>
      <c r="C71" s="112">
        <v>123</v>
      </c>
      <c r="D71" s="112">
        <v>179</v>
      </c>
      <c r="E71" s="112">
        <v>11</v>
      </c>
      <c r="F71" s="124">
        <v>0</v>
      </c>
      <c r="G71" s="124"/>
      <c r="H71" s="124"/>
      <c r="I71" s="10">
        <v>0</v>
      </c>
    </row>
    <row r="72" spans="1:9" ht="7.5" customHeight="1">
      <c r="A72" s="136"/>
      <c r="B72" s="136"/>
      <c r="C72" s="137"/>
      <c r="D72" s="137"/>
      <c r="E72" s="137"/>
      <c r="F72" s="138"/>
      <c r="G72" s="138"/>
      <c r="H72" s="138"/>
      <c r="I72" s="123"/>
    </row>
    <row r="73" spans="1:9" ht="24.75" customHeight="1">
      <c r="A73" s="115" t="s">
        <v>519</v>
      </c>
      <c r="B73" s="111" t="s">
        <v>520</v>
      </c>
      <c r="C73" s="112">
        <v>13</v>
      </c>
      <c r="D73" s="112">
        <v>10</v>
      </c>
      <c r="E73" s="112">
        <v>0</v>
      </c>
      <c r="F73" s="148">
        <v>0</v>
      </c>
      <c r="G73" s="148"/>
      <c r="H73" s="148"/>
      <c r="I73" s="10">
        <v>0</v>
      </c>
    </row>
    <row r="74" spans="1:9" ht="27.75" customHeight="1">
      <c r="A74" s="111"/>
      <c r="B74" s="111" t="s">
        <v>521</v>
      </c>
      <c r="C74" s="112">
        <v>94</v>
      </c>
      <c r="D74" s="112">
        <v>3</v>
      </c>
      <c r="E74" s="112">
        <v>231</v>
      </c>
      <c r="F74" s="148">
        <v>0</v>
      </c>
      <c r="G74" s="148"/>
      <c r="H74" s="148"/>
      <c r="I74" s="10">
        <v>29</v>
      </c>
    </row>
    <row r="75" spans="1:9" ht="30" customHeight="1">
      <c r="A75" s="111"/>
      <c r="B75" s="111" t="s">
        <v>522</v>
      </c>
      <c r="C75" s="112">
        <v>30</v>
      </c>
      <c r="D75" s="112">
        <v>122</v>
      </c>
      <c r="E75" s="112">
        <v>0</v>
      </c>
      <c r="F75" s="148">
        <v>16</v>
      </c>
      <c r="G75" s="148"/>
      <c r="H75" s="148"/>
      <c r="I75" s="10">
        <v>568</v>
      </c>
    </row>
    <row r="76" spans="1:9" ht="14.25" customHeight="1">
      <c r="A76" s="111"/>
      <c r="B76" s="111" t="s">
        <v>523</v>
      </c>
      <c r="C76" s="112">
        <v>3</v>
      </c>
      <c r="D76" s="112">
        <v>0</v>
      </c>
      <c r="E76" s="112">
        <v>0</v>
      </c>
      <c r="F76" s="148">
        <v>2</v>
      </c>
      <c r="G76" s="148"/>
      <c r="H76" s="148"/>
      <c r="I76" s="10">
        <v>0</v>
      </c>
    </row>
    <row r="77" spans="1:9" ht="7.5" customHeight="1">
      <c r="A77" s="136"/>
      <c r="B77" s="136"/>
      <c r="C77" s="137"/>
      <c r="D77" s="137"/>
      <c r="E77" s="137"/>
      <c r="F77" s="138"/>
      <c r="G77" s="138"/>
      <c r="H77" s="138"/>
      <c r="I77" s="123"/>
    </row>
    <row r="78" spans="1:9" ht="18" customHeight="1">
      <c r="A78" s="149" t="s">
        <v>524</v>
      </c>
      <c r="B78" s="150"/>
      <c r="C78" s="151"/>
      <c r="D78" s="151"/>
      <c r="E78" s="151"/>
      <c r="F78" s="152"/>
      <c r="G78" s="152"/>
      <c r="H78" s="152"/>
      <c r="I78" s="10"/>
    </row>
    <row r="79" spans="1:9" ht="25.5" customHeight="1">
      <c r="A79" s="291" t="s">
        <v>118</v>
      </c>
      <c r="B79" s="272"/>
      <c r="C79" s="205">
        <v>37865.44</v>
      </c>
      <c r="D79" s="205">
        <v>197921</v>
      </c>
      <c r="E79" s="205">
        <v>2084978.21</v>
      </c>
      <c r="F79" s="208">
        <v>157163</v>
      </c>
      <c r="G79" s="209" t="s">
        <v>525</v>
      </c>
      <c r="H79" s="209" t="s">
        <v>525</v>
      </c>
      <c r="I79" s="220">
        <v>1527000</v>
      </c>
    </row>
    <row r="80" spans="1:9" ht="13.5" customHeight="1">
      <c r="A80" s="280" t="s">
        <v>119</v>
      </c>
      <c r="B80" s="281"/>
      <c r="C80" s="206">
        <v>313463.16</v>
      </c>
      <c r="D80" s="206">
        <v>528694</v>
      </c>
      <c r="E80" s="206">
        <v>128413.74</v>
      </c>
      <c r="F80" s="210">
        <v>14031.45</v>
      </c>
      <c r="G80" s="210"/>
      <c r="H80" s="210"/>
      <c r="I80" s="210" t="s">
        <v>489</v>
      </c>
    </row>
    <row r="81" spans="1:9" ht="13.5" customHeight="1">
      <c r="A81" s="280" t="s">
        <v>120</v>
      </c>
      <c r="B81" s="281"/>
      <c r="C81" s="206">
        <v>25301.15</v>
      </c>
      <c r="D81" s="206">
        <v>10844</v>
      </c>
      <c r="E81" s="206">
        <v>0</v>
      </c>
      <c r="F81" s="210">
        <v>0</v>
      </c>
      <c r="G81" s="210"/>
      <c r="H81" s="210"/>
      <c r="I81" s="210">
        <v>5579</v>
      </c>
    </row>
    <row r="82" spans="1:9" ht="13.5" customHeight="1">
      <c r="A82" s="280" t="s">
        <v>88</v>
      </c>
      <c r="B82" s="281"/>
      <c r="C82" s="206">
        <v>0</v>
      </c>
      <c r="D82" s="206">
        <v>1253.87</v>
      </c>
      <c r="E82" s="206">
        <v>2238</v>
      </c>
      <c r="F82" s="210">
        <v>385.32</v>
      </c>
      <c r="G82" s="210"/>
      <c r="H82" s="210"/>
      <c r="I82" s="210">
        <v>0</v>
      </c>
    </row>
    <row r="83" ht="13.5" customHeight="1"/>
    <row r="84" spans="1:5" ht="27.75" customHeight="1" hidden="1">
      <c r="A84" s="153" t="s">
        <v>33</v>
      </c>
      <c r="B84" s="37"/>
      <c r="C84" s="37"/>
      <c r="D84" s="37"/>
      <c r="E84" s="37"/>
    </row>
    <row r="85" spans="1:5" ht="43.5" customHeight="1" hidden="1">
      <c r="A85" s="282" t="s">
        <v>34</v>
      </c>
      <c r="B85" s="279"/>
      <c r="C85" s="154"/>
      <c r="D85" s="154"/>
      <c r="E85" s="154"/>
    </row>
    <row r="86" spans="1:5" ht="45" customHeight="1" hidden="1">
      <c r="A86" s="282" t="s">
        <v>35</v>
      </c>
      <c r="B86" s="279"/>
      <c r="C86" s="154"/>
      <c r="D86" s="154"/>
      <c r="E86" s="154"/>
    </row>
    <row r="87" spans="1:5" ht="45" customHeight="1" hidden="1">
      <c r="A87" s="282" t="s">
        <v>36</v>
      </c>
      <c r="B87" s="279"/>
      <c r="C87" s="154"/>
      <c r="D87" s="154"/>
      <c r="E87" s="154"/>
    </row>
    <row r="88" spans="1:5" ht="13.5" customHeight="1" hidden="1">
      <c r="A88" s="154"/>
      <c r="B88" s="37"/>
      <c r="C88" s="37"/>
      <c r="D88" s="37"/>
      <c r="E88" s="37"/>
    </row>
    <row r="89" spans="1:5" ht="13.5" customHeight="1" hidden="1">
      <c r="A89" s="155" t="s">
        <v>37</v>
      </c>
      <c r="B89" s="37"/>
      <c r="C89" s="37"/>
      <c r="D89" s="37"/>
      <c r="E89" s="37"/>
    </row>
    <row r="90" spans="1:5" ht="13.5" customHeight="1" hidden="1">
      <c r="A90" s="154" t="s">
        <v>38</v>
      </c>
      <c r="B90" s="37"/>
      <c r="C90" s="37"/>
      <c r="D90" s="37"/>
      <c r="E90" s="37"/>
    </row>
    <row r="91" spans="1:5" ht="13.5" customHeight="1" hidden="1">
      <c r="A91" s="154"/>
      <c r="B91" s="37"/>
      <c r="C91" s="37"/>
      <c r="D91" s="37"/>
      <c r="E91" s="37"/>
    </row>
    <row r="92" spans="1:5" ht="12.75" hidden="1">
      <c r="A92" s="153" t="s">
        <v>39</v>
      </c>
      <c r="B92" s="37"/>
      <c r="C92" s="37"/>
      <c r="D92" s="37"/>
      <c r="E92" s="37"/>
    </row>
    <row r="93" spans="1:5" ht="38.25" hidden="1">
      <c r="A93" s="154" t="s">
        <v>40</v>
      </c>
      <c r="B93" s="37"/>
      <c r="C93" s="37"/>
      <c r="D93" s="37"/>
      <c r="E93" s="37"/>
    </row>
    <row r="94" spans="1:5" s="47" customFormat="1" ht="12.75" hidden="1">
      <c r="A94" s="156"/>
      <c r="B94" s="157"/>
      <c r="C94" s="157"/>
      <c r="D94" s="157"/>
      <c r="E94" s="157"/>
    </row>
    <row r="95" spans="1:5" ht="12.75" hidden="1">
      <c r="A95" s="155" t="s">
        <v>41</v>
      </c>
      <c r="B95" s="37"/>
      <c r="C95" s="37"/>
      <c r="D95" s="37"/>
      <c r="E95" s="37"/>
    </row>
    <row r="96" spans="1:5" ht="27.75" customHeight="1" hidden="1">
      <c r="A96" s="287" t="s">
        <v>42</v>
      </c>
      <c r="B96" s="287"/>
      <c r="C96" s="156"/>
      <c r="D96" s="156"/>
      <c r="E96" s="156"/>
    </row>
    <row r="97" spans="1:5" s="159" customFormat="1" ht="12.75" hidden="1">
      <c r="A97" s="155"/>
      <c r="B97" s="158"/>
      <c r="C97" s="158"/>
      <c r="D97" s="158"/>
      <c r="E97" s="158"/>
    </row>
    <row r="98" spans="1:5" ht="38.25" hidden="1">
      <c r="A98" s="153" t="s">
        <v>43</v>
      </c>
      <c r="B98" s="37"/>
      <c r="C98" s="37"/>
      <c r="D98" s="37"/>
      <c r="E98" s="37"/>
    </row>
    <row r="99" spans="1:5" ht="51" hidden="1">
      <c r="A99" s="154" t="s">
        <v>44</v>
      </c>
      <c r="B99" s="37"/>
      <c r="C99" s="37"/>
      <c r="D99" s="37"/>
      <c r="E99" s="37"/>
    </row>
    <row r="100" spans="1:5" ht="12.75" hidden="1">
      <c r="A100" s="155"/>
      <c r="B100" s="37"/>
      <c r="C100" s="37"/>
      <c r="D100" s="37"/>
      <c r="E100" s="37"/>
    </row>
    <row r="101" spans="1:5" ht="12.75" hidden="1">
      <c r="A101" s="155" t="s">
        <v>45</v>
      </c>
      <c r="B101" s="37"/>
      <c r="C101" s="37"/>
      <c r="D101" s="37"/>
      <c r="E101" s="37"/>
    </row>
    <row r="102" spans="1:5" ht="76.5" hidden="1">
      <c r="A102" s="156" t="s">
        <v>52</v>
      </c>
      <c r="B102" s="37"/>
      <c r="C102" s="37"/>
      <c r="D102" s="37"/>
      <c r="E102" s="37"/>
    </row>
    <row r="103" spans="1:5" ht="12.75" hidden="1">
      <c r="A103" s="155"/>
      <c r="B103" s="37"/>
      <c r="C103" s="37"/>
      <c r="D103" s="37"/>
      <c r="E103" s="37"/>
    </row>
    <row r="104" spans="1:5" ht="25.5" hidden="1">
      <c r="A104" s="155" t="s">
        <v>53</v>
      </c>
      <c r="B104" s="37"/>
      <c r="C104" s="37"/>
      <c r="D104" s="37"/>
      <c r="E104" s="37"/>
    </row>
    <row r="105" spans="1:5" ht="25.5" hidden="1">
      <c r="A105" s="154" t="s">
        <v>54</v>
      </c>
      <c r="B105" s="37"/>
      <c r="C105" s="37"/>
      <c r="D105" s="37"/>
      <c r="E105" s="37"/>
    </row>
    <row r="106" spans="1:5" ht="12.75" hidden="1">
      <c r="A106" s="154"/>
      <c r="B106" s="37"/>
      <c r="C106" s="37"/>
      <c r="D106" s="37"/>
      <c r="E106" s="37"/>
    </row>
    <row r="107" spans="1:5" ht="38.25" hidden="1">
      <c r="A107" s="153" t="s">
        <v>55</v>
      </c>
      <c r="B107" s="37"/>
      <c r="C107" s="37"/>
      <c r="D107" s="37"/>
      <c r="E107" s="37"/>
    </row>
    <row r="108" spans="1:5" ht="15" customHeight="1" hidden="1">
      <c r="A108" s="279" t="s">
        <v>56</v>
      </c>
      <c r="B108" s="279"/>
      <c r="C108" s="154"/>
      <c r="D108" s="154"/>
      <c r="E108" s="154"/>
    </row>
    <row r="109" spans="1:5" ht="12.75" hidden="1">
      <c r="A109" s="155"/>
      <c r="B109" s="37"/>
      <c r="C109" s="37"/>
      <c r="D109" s="37"/>
      <c r="E109" s="37"/>
    </row>
    <row r="110" spans="1:5" ht="12.75" hidden="1">
      <c r="A110" s="155" t="s">
        <v>57</v>
      </c>
      <c r="B110" s="37"/>
      <c r="C110" s="37"/>
      <c r="D110" s="37"/>
      <c r="E110" s="37"/>
    </row>
    <row r="111" spans="1:5" ht="15.75" customHeight="1" hidden="1">
      <c r="A111" s="279" t="s">
        <v>58</v>
      </c>
      <c r="B111" s="279"/>
      <c r="C111" s="154"/>
      <c r="D111" s="154"/>
      <c r="E111" s="154"/>
    </row>
    <row r="112" spans="1:5" ht="12.75" hidden="1">
      <c r="A112" s="155"/>
      <c r="B112" s="37"/>
      <c r="C112" s="37"/>
      <c r="D112" s="37"/>
      <c r="E112" s="37"/>
    </row>
    <row r="113" spans="1:5" ht="12.75" hidden="1">
      <c r="A113" s="155" t="s">
        <v>59</v>
      </c>
      <c r="B113" s="37"/>
      <c r="C113" s="37"/>
      <c r="D113" s="37"/>
      <c r="E113" s="37"/>
    </row>
    <row r="114" spans="1:5" ht="26.25" customHeight="1" hidden="1">
      <c r="A114" s="273" t="s">
        <v>60</v>
      </c>
      <c r="B114" s="273"/>
      <c r="C114" s="8"/>
      <c r="D114" s="8"/>
      <c r="E114" s="8"/>
    </row>
    <row r="115" spans="2:5" ht="47.25" customHeight="1" hidden="1">
      <c r="B115" s="153" t="s">
        <v>61</v>
      </c>
      <c r="C115" s="153"/>
      <c r="D115" s="153"/>
      <c r="E115" s="153"/>
    </row>
    <row r="116" spans="2:5" ht="43.5" customHeight="1" hidden="1">
      <c r="B116" s="153" t="s">
        <v>67</v>
      </c>
      <c r="C116" s="153"/>
      <c r="D116" s="153"/>
      <c r="E116" s="153"/>
    </row>
    <row r="117" spans="1:5" ht="12.75" hidden="1">
      <c r="A117" s="155"/>
      <c r="B117" s="37"/>
      <c r="C117" s="37"/>
      <c r="D117" s="37"/>
      <c r="E117" s="37"/>
    </row>
    <row r="118" spans="1:5" ht="25.5" hidden="1">
      <c r="A118" s="155" t="s">
        <v>68</v>
      </c>
      <c r="B118" s="37"/>
      <c r="C118" s="37"/>
      <c r="D118" s="37"/>
      <c r="E118" s="37"/>
    </row>
    <row r="119" spans="2:5" ht="12.75" hidden="1">
      <c r="B119" s="160" t="s">
        <v>69</v>
      </c>
      <c r="C119" s="160"/>
      <c r="D119" s="160"/>
      <c r="E119" s="160"/>
    </row>
    <row r="120" spans="1:5" ht="12.75" hidden="1">
      <c r="A120" s="154"/>
      <c r="B120" s="160" t="s">
        <v>70</v>
      </c>
      <c r="C120" s="160"/>
      <c r="D120" s="160"/>
      <c r="E120" s="160"/>
    </row>
    <row r="121" spans="1:5" ht="12.75" hidden="1">
      <c r="A121" s="154"/>
      <c r="B121" s="160" t="s">
        <v>74</v>
      </c>
      <c r="C121" s="160"/>
      <c r="D121" s="160"/>
      <c r="E121" s="160"/>
    </row>
    <row r="122" spans="1:5" ht="12.75" hidden="1">
      <c r="A122" s="154"/>
      <c r="B122" s="161" t="s">
        <v>75</v>
      </c>
      <c r="C122" s="161"/>
      <c r="D122" s="161"/>
      <c r="E122" s="161"/>
    </row>
    <row r="123" spans="2:5" ht="12.75" hidden="1">
      <c r="B123" s="161"/>
      <c r="C123" s="161"/>
      <c r="D123" s="161"/>
      <c r="E123" s="161"/>
    </row>
    <row r="124" spans="1:5" ht="63.75" hidden="1">
      <c r="A124" s="154" t="s">
        <v>76</v>
      </c>
      <c r="B124" s="37"/>
      <c r="C124" s="37"/>
      <c r="D124" s="37"/>
      <c r="E124" s="37"/>
    </row>
    <row r="125" spans="1:5" ht="12.75" hidden="1">
      <c r="A125" s="154"/>
      <c r="B125" s="37"/>
      <c r="C125" s="37"/>
      <c r="D125" s="37"/>
      <c r="E125" s="37"/>
    </row>
    <row r="126" spans="1:5" ht="12.75" hidden="1">
      <c r="A126" s="155" t="s">
        <v>77</v>
      </c>
      <c r="B126" s="37"/>
      <c r="C126" s="37"/>
      <c r="D126" s="37"/>
      <c r="E126" s="37"/>
    </row>
    <row r="127" spans="2:5" ht="18.75" customHeight="1" hidden="1">
      <c r="B127" s="153" t="s">
        <v>78</v>
      </c>
      <c r="C127" s="153"/>
      <c r="D127" s="153"/>
      <c r="E127" s="153"/>
    </row>
    <row r="128" spans="2:5" ht="25.5" customHeight="1" hidden="1">
      <c r="B128" s="153" t="s">
        <v>79</v>
      </c>
      <c r="C128" s="153"/>
      <c r="D128" s="153"/>
      <c r="E128" s="153"/>
    </row>
    <row r="129" spans="2:5" ht="18" customHeight="1" hidden="1">
      <c r="B129" s="153" t="s">
        <v>80</v>
      </c>
      <c r="C129" s="153"/>
      <c r="D129" s="153"/>
      <c r="E129" s="153"/>
    </row>
    <row r="130" spans="2:5" ht="38.25" customHeight="1" hidden="1">
      <c r="B130" s="153" t="s">
        <v>81</v>
      </c>
      <c r="C130" s="153"/>
      <c r="D130" s="153"/>
      <c r="E130" s="153"/>
    </row>
    <row r="131" spans="2:5" ht="18.75" customHeight="1" hidden="1">
      <c r="B131" s="153" t="s">
        <v>82</v>
      </c>
      <c r="C131" s="153"/>
      <c r="D131" s="153"/>
      <c r="E131" s="153"/>
    </row>
    <row r="132" spans="2:5" ht="25.5" customHeight="1" hidden="1">
      <c r="B132" s="153" t="s">
        <v>83</v>
      </c>
      <c r="C132" s="153"/>
      <c r="D132" s="153"/>
      <c r="E132" s="153"/>
    </row>
    <row r="133" ht="12.75" hidden="1"/>
    <row r="134" ht="12.75" hidden="1">
      <c r="A134" s="155" t="s">
        <v>84</v>
      </c>
    </row>
    <row r="135" spans="2:5" ht="17.25" customHeight="1" hidden="1">
      <c r="B135" s="153" t="s">
        <v>85</v>
      </c>
      <c r="C135" s="153"/>
      <c r="D135" s="153"/>
      <c r="E135" s="153"/>
    </row>
    <row r="136" spans="2:5" ht="12.75" customHeight="1" hidden="1">
      <c r="B136" s="153" t="s">
        <v>86</v>
      </c>
      <c r="C136" s="153"/>
      <c r="D136" s="153"/>
      <c r="E136" s="153"/>
    </row>
    <row r="137" spans="2:5" ht="16.5" customHeight="1" hidden="1">
      <c r="B137" s="153" t="s">
        <v>87</v>
      </c>
      <c r="C137" s="153"/>
      <c r="D137" s="153"/>
      <c r="E137" s="153"/>
    </row>
    <row r="138" spans="2:5" ht="15" customHeight="1" hidden="1">
      <c r="B138" s="155" t="s">
        <v>88</v>
      </c>
      <c r="C138" s="155"/>
      <c r="D138" s="155"/>
      <c r="E138" s="155"/>
    </row>
    <row r="139" ht="12.75" hidden="1"/>
    <row r="140" ht="12.75" hidden="1"/>
    <row r="141" ht="12.75" hidden="1"/>
  </sheetData>
  <mergeCells count="18">
    <mergeCell ref="A108:B108"/>
    <mergeCell ref="A7:B7"/>
    <mergeCell ref="A6:B6"/>
    <mergeCell ref="A8:B8"/>
    <mergeCell ref="A96:B96"/>
    <mergeCell ref="A33:B33"/>
    <mergeCell ref="A40:B40"/>
    <mergeCell ref="A79:B79"/>
    <mergeCell ref="A2:B2"/>
    <mergeCell ref="A3:I3"/>
    <mergeCell ref="A111:B111"/>
    <mergeCell ref="A114:B114"/>
    <mergeCell ref="A80:B80"/>
    <mergeCell ref="A81:B81"/>
    <mergeCell ref="A82:B82"/>
    <mergeCell ref="A85:B85"/>
    <mergeCell ref="A86:B86"/>
    <mergeCell ref="A87:B87"/>
  </mergeCells>
  <printOptions/>
  <pageMargins left="0.7480314960629921" right="0.7480314960629921" top="0.7874015748031497" bottom="0.5905511811023623" header="0.5118110236220472" footer="0.5118110236220472"/>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Oxford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CEB 21.09.11 APPENDIX 1 -  Monitoring Feedback</dc:title>
  <dc:subject/>
  <dc:creator>Oxford City Council</dc:creator>
  <cp:keywords>Council meetings;Government, politics and public administration; Local government; Decision making; Council meetings;</cp:keywords>
  <dc:description/>
  <cp:lastModifiedBy>Alec Dubberley</cp:lastModifiedBy>
  <cp:lastPrinted>2011-07-08T14:24:04Z</cp:lastPrinted>
  <dcterms:created xsi:type="dcterms:W3CDTF">2009-04-30T12:36:25Z</dcterms:created>
  <dcterms:modified xsi:type="dcterms:W3CDTF">2011-09-12T14:38:21Z</dcterms:modified>
  <cp:category/>
  <cp:version/>
  <cp:contentType/>
  <cp:contentStatus/>
</cp:coreProperties>
</file>